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45" windowWidth="14235" windowHeight="3660"/>
  </bookViews>
  <sheets>
    <sheet name="Feuil2" sheetId="2" r:id="rId1"/>
    <sheet name="Feuil1" sheetId="1" r:id="rId2"/>
  </sheets>
  <calcPr calcId="124519"/>
</workbook>
</file>

<file path=xl/calcChain.xml><?xml version="1.0" encoding="utf-8"?>
<calcChain xmlns="http://schemas.openxmlformats.org/spreadsheetml/2006/main">
  <c r="H19" i="2"/>
  <c r="A70"/>
  <c r="A61"/>
  <c r="A63" s="1"/>
  <c r="B37"/>
  <c r="B35"/>
  <c r="B26"/>
  <c r="A42" s="1"/>
  <c r="A26"/>
  <c r="A40" s="1"/>
  <c r="B20"/>
  <c r="C20" s="1"/>
  <c r="A44" l="1"/>
  <c r="A46"/>
  <c r="A66"/>
  <c r="A59"/>
  <c r="A65" s="1"/>
</calcChain>
</file>

<file path=xl/sharedStrings.xml><?xml version="1.0" encoding="utf-8"?>
<sst xmlns="http://schemas.openxmlformats.org/spreadsheetml/2006/main" count="128" uniqueCount="127">
  <si>
    <t>------------</t>
  </si>
  <si>
    <t>From:</t>
  </si>
  <si>
    <t>Jean-Michel Goeme [Jean-Michel.Goeme@computerland.be]</t>
  </si>
  <si>
    <t>Sent:</t>
  </si>
  <si>
    <t>lundi 17 mai 2010 14:41</t>
  </si>
  <si>
    <t>To:</t>
  </si>
  <si>
    <t>'info@cadacom.be'</t>
  </si>
  <si>
    <t>Cc:</t>
  </si>
  <si>
    <t>'daniel@cadacom.be'</t>
  </si>
  <si>
    <t>Subject:</t>
  </si>
  <si>
    <t>FW: Coaching bureautique</t>
  </si>
  <si>
    <t>Attachments:</t>
  </si>
  <si>
    <t>image001.jpg; image002.jpg</t>
  </si>
  <si>
    <t>Importance:</t>
  </si>
  <si>
    <t>High</t>
  </si>
  <si>
    <t>Bonjour Erika, bonjour Daniel</t>
  </si>
  <si>
    <t>Pourriez-vous me dire si cela vous intéresse, à quel prix ?</t>
  </si>
  <si>
    <t>D’avance merci</t>
  </si>
  <si>
    <t>JmG</t>
  </si>
  <si>
    <t>From: Marc Mathurin [mailto:mmathurin@verdon.be]</t>
  </si>
  <si>
    <r>
      <t>Sent:</t>
    </r>
    <r>
      <rPr>
        <sz val="12"/>
        <color indexed="8"/>
        <rFont val="Arial"/>
        <family val="2"/>
      </rPr>
      <t xml:space="preserve"> lundi 17 mai 2010 13:42</t>
    </r>
  </si>
  <si>
    <r>
      <t>To:</t>
    </r>
    <r>
      <rPr>
        <sz val="12"/>
        <color indexed="8"/>
        <rFont val="Arial"/>
        <family val="2"/>
      </rPr>
      <t xml:space="preserve"> Jean-Michel Goeme</t>
    </r>
  </si>
  <si>
    <r>
      <t>Subject:</t>
    </r>
    <r>
      <rPr>
        <sz val="12"/>
        <color indexed="8"/>
        <rFont val="Arial"/>
        <family val="2"/>
      </rPr>
      <t xml:space="preserve"> Coaching bureautique</t>
    </r>
  </si>
  <si>
    <r>
      <t>Importance:</t>
    </r>
    <r>
      <rPr>
        <sz val="12"/>
        <color indexed="8"/>
        <rFont val="Arial"/>
        <family val="2"/>
      </rPr>
      <t xml:space="preserve"> High</t>
    </r>
  </si>
  <si>
    <t>Charles Stainier</t>
  </si>
  <si>
    <t>Christophe Bal</t>
  </si>
  <si>
    <t>Daniel Osowski</t>
  </si>
  <si>
    <t>Dario Vergnasco</t>
  </si>
  <si>
    <t>Dominique Rogalinski</t>
  </si>
  <si>
    <t>Etienne Cusse</t>
  </si>
  <si>
    <t>Jean-Marie Dramaix</t>
  </si>
  <si>
    <t>Maria Cerullo</t>
  </si>
  <si>
    <t>Neguib Belhadia</t>
  </si>
  <si>
    <t>Stéphan Grandgagnage</t>
  </si>
  <si>
    <t>Bonjour Monsieur Goémé,</t>
  </si>
  <si>
    <r>
      <t xml:space="preserve">Nous souhaiterions organiser </t>
    </r>
    <r>
      <rPr>
        <b/>
        <u/>
        <sz val="12"/>
        <color indexed="8"/>
        <rFont val="Arial"/>
        <family val="2"/>
      </rPr>
      <t>en nos bureaux</t>
    </r>
    <r>
      <rPr>
        <sz val="12"/>
        <color indexed="8"/>
        <rFont val="Arial"/>
        <family val="2"/>
      </rPr>
      <t xml:space="preserve"> une formation Office 2007 (axée principalement sur l’utilisation d’Outlook).</t>
    </r>
  </si>
  <si>
    <t>Excel, Word et PP peuvent être également abordés suivant la demande.</t>
  </si>
  <si>
    <t>Notre version actuelle est en français.</t>
  </si>
  <si>
    <t>Avez-vous un plan de cours qui me permettrait d’établir une ligne de conduite ?</t>
  </si>
  <si>
    <t>10 personnes assisteront au cours.</t>
  </si>
  <si>
    <t>Pourriez-vous me faire une offre et me proposer des dates à raison de 2 x ½ journées de 9h à 13h et de 13h à 17h.</t>
  </si>
  <si>
    <t>Les jours les plus intéressants pour nous, sont mercredi et jeudi à raison d’une formation/semaine.</t>
  </si>
  <si>
    <t>En vous remerciant d’avance.</t>
  </si>
  <si>
    <t>Logo I trsp.jpg</t>
  </si>
  <si>
    <t>Marc MATHURIN</t>
  </si>
  <si>
    <t>IT Department</t>
  </si>
  <si>
    <t xml:space="preserve">124, rue de Trazegnies </t>
  </si>
  <si>
    <r>
      <t xml:space="preserve">6180 Courcelles - </t>
    </r>
    <r>
      <rPr>
        <b/>
        <sz val="12"/>
        <color indexed="8"/>
        <rFont val="Arial"/>
        <family val="2"/>
      </rPr>
      <t>Belgium</t>
    </r>
  </si>
  <si>
    <t>Tél: 0032 (0)71.46.81.13 Gsm: 0492.97.50.33</t>
  </si>
  <si>
    <t>http://www.verdon.be</t>
  </si>
  <si>
    <t>P Before printing, think about the environment</t>
  </si>
  <si>
    <t>De : Jean-Michel Goeme [mailto:Jean-Michel.Goeme@computerland.be]</t>
  </si>
  <si>
    <r>
      <t>Envoyé :</t>
    </r>
    <r>
      <rPr>
        <sz val="12"/>
        <color indexed="8"/>
        <rFont val="Arial"/>
        <family val="2"/>
      </rPr>
      <t xml:space="preserve"> jeudi 1 octobre 2009 15:37</t>
    </r>
  </si>
  <si>
    <r>
      <t>À :</t>
    </r>
    <r>
      <rPr>
        <sz val="12"/>
        <color indexed="8"/>
        <rFont val="Arial"/>
        <family val="2"/>
      </rPr>
      <t xml:space="preserve"> Marc Mathurin</t>
    </r>
  </si>
  <si>
    <r>
      <t>Cc :</t>
    </r>
    <r>
      <rPr>
        <sz val="12"/>
        <color indexed="8"/>
        <rFont val="Arial"/>
        <family val="2"/>
      </rPr>
      <t xml:space="preserve"> Massimo Vergnasco</t>
    </r>
  </si>
  <si>
    <r>
      <t>Objet :</t>
    </r>
    <r>
      <rPr>
        <sz val="12"/>
        <color indexed="8"/>
        <rFont val="Arial"/>
        <family val="2"/>
      </rPr>
      <t xml:space="preserve"> Coaching bureautique</t>
    </r>
  </si>
  <si>
    <r>
      <t>Importance :</t>
    </r>
    <r>
      <rPr>
        <sz val="12"/>
        <color indexed="8"/>
        <rFont val="Arial"/>
        <family val="2"/>
      </rPr>
      <t xml:space="preserve"> Haute</t>
    </r>
  </si>
  <si>
    <t>Bonjour Monsieur Mathurin</t>
  </si>
  <si>
    <t>Lors de notre dernière entrevue, nous avons discuté de la problématique d’utilisation de la version 2007 d’office.</t>
  </si>
  <si>
    <t>Pour solutionner en partie cela (et surtout la perte de temps de votre part), je vous propose la mise à disposition d’un de nos formateurs.</t>
  </si>
  <si>
    <t>2 personnes chez nous sont susceptibles d’intervenir : Monsieur Daniel Deveaux ainsi que Monsieur Jacques Massaer.</t>
  </si>
  <si>
    <t>Ces personnes sont rôdées pour ce type de consultance puisque, entre autres, ils donnent des formations pour ComputerLand à la banque nationale de Belgique (en 3 langues), sur Word, Excel, Access, Outlook.</t>
  </si>
  <si>
    <t>Nous pourrions organiser cela en groupes, par période de 2 x ½ journées, en fonction des besoins et du niveau des collaborateurs.</t>
  </si>
  <si>
    <t>Le prix de vente journalier, déplacement inclus est de 510,00 €</t>
  </si>
  <si>
    <t>A votre disposition si vous avez besoin d’un complément d’information.</t>
  </si>
  <si>
    <t>Je reviens rapidement vers vous concernant la proposition d’audit sécurité ainsi que notre problématique « déplacements ».</t>
  </si>
  <si>
    <t>Bonne fin de journée</t>
  </si>
  <si>
    <t>Jean-Michel Goémé                                ComputerLand</t>
  </si>
  <si>
    <t>Business Consultant                                               Global Solutions   </t>
  </si>
  <si>
    <t>Tél        0032 4 239 99 89                           Fax          0032 4 239 89 38</t>
  </si>
  <si>
    <t xml:space="preserve">Gsm      0032 479 33 41 40                             </t>
  </si>
  <si>
    <t>Mail : jmg@computerland.be</t>
  </si>
  <si>
    <t>www.computerland.be</t>
  </si>
  <si>
    <t>Ps : avez-vous des nouvelles concernant les licences Microsoft ?</t>
  </si>
  <si>
    <t>DN</t>
  </si>
  <si>
    <t>Date jour</t>
  </si>
  <si>
    <t>Années révolues</t>
  </si>
  <si>
    <t>Solde année passée (en jours)</t>
  </si>
  <si>
    <t>Nombre jours cette annee</t>
  </si>
  <si>
    <t>1. La date du jour est inférieure à la date d'anniversaire</t>
  </si>
  <si>
    <t>Le schéma pourrait être le suivant :</t>
  </si>
  <si>
    <t>C’est-à-dire que la date d'anniversaire n'est pas encore atteinte</t>
  </si>
  <si>
    <t>Les années révolues ne posent aucun problème.</t>
  </si>
  <si>
    <t>Prenons un exemple :</t>
  </si>
  <si>
    <t>=AUJOURDHUI()</t>
  </si>
  <si>
    <t>La question posée :</t>
  </si>
  <si>
    <t>Bonjour Daniel,</t>
  </si>
  <si>
    <t>J’ai une petite question pour toi à laquelle tu sauras, j’en suis certaine, me répondre ! ;-)</t>
  </si>
  <si>
    <t xml:space="preserve">Comment puis-je obtenir l’âge d’une personne à 2 décimales près en entrant tout simplement sa date de naissance dans une colonne ? </t>
  </si>
  <si>
    <t>=ANNEE(B20)-ANNEE(A20)-1</t>
  </si>
  <si>
    <t>Reste pour ce cas ci à calculer "A" et "B" respectivement le "solde" de jour entre l'anniversaire précédent et le jour de l'an et le nombre de jours entre le jour de l'an et la date du jour.</t>
  </si>
  <si>
    <t>=(DATE(ANNEE(AUJOURDHUI());1;1))-(DATE(ANNEE(AUJOURDHUI())-1;MOIS(A20);JOUR(A20)))-1</t>
  </si>
  <si>
    <t>La fonction "DATE" permet de recomposer une date grâce à 3 arguments que sont ANNEE, MOIS et JOUR.  En l'occurrence concernant la détection du jour de l'an de cette année : DATE(ANNEE(AUJOURDHUI());1;1)</t>
  </si>
  <si>
    <t>Dans le même état d'esprit il faut retrouver la date d'anniversaire de l'année passée : (DATE(ANNEE(AUJOURDHUI())-1;MOIS(A20);JOUR(A20)))-1</t>
  </si>
  <si>
    <t>=AUJOURDHUI()-DATE(ANNEE(AUJOURDHUI());1;1)</t>
  </si>
  <si>
    <t xml:space="preserve">Le calcul du solde de jours de l'année en cours est plus aisé et ce limite à une simple différence entre la date du jour et le jour de l'an en cours : </t>
  </si>
  <si>
    <t>L'étape suivante va être de calculer la proportion des nombres de jours en fontion des nombres de jours de l'année.  Mais comment détecter si l'année est bissextile ?</t>
  </si>
  <si>
    <t>Pour aujourd'hui</t>
  </si>
  <si>
    <t>La fonction "MOD" (Modulo) donnant le reste d'une division va nous aider.  Intégrons-la dans une fonction "SI"</t>
  </si>
  <si>
    <t>Petite zone de test</t>
  </si>
  <si>
    <t xml:space="preserve">La règle complète gérant les années bissextiles : "Une année est bissextile si le nombre la représentant est divisble par 4, sauf si il s'agit d'un changement de siècle (2100 ne sera pas bissextile), sauf si (exception à l'exception) l'année est divisible par 400 (2000 et 2400 a été/sera bissextile).  Le lecteur m'autorisera à ne me préoccuper que de la division par 4. </t>
  </si>
  <si>
    <t>En ce qui concerne notre problème nous pouvons calculer la proportion correcte à 2 décimales, comme demandé</t>
  </si>
  <si>
    <t>Partie A</t>
  </si>
  <si>
    <t>Partie B</t>
  </si>
  <si>
    <t>Le résultat final de ce premier problème est donc :</t>
  </si>
  <si>
    <t>=SI(MOD(ANNEE(AUJOURDHUI())-1;4)&lt;&gt;0;ARRONDI(A26/365;2);ARRONDI(A26/366;2))</t>
  </si>
  <si>
    <t>=SI(MOD(ANNEE(AUJOURDHUI());4)&lt;&gt;0;ARRONDI(B26/365;2);ARRONDI(B26/366;2))</t>
  </si>
  <si>
    <t>=C20+A40+A42</t>
  </si>
  <si>
    <t>Intégration de l'ensemble pour cette solution :</t>
  </si>
  <si>
    <t>=ANNEE(B20)-ANNEE(A20)-1+(SI(MOD(ANNEE(AUJOURDHUI())-1;4)&lt;&gt;0;ARRONDI(((DATE(ANNEE(AUJOURDHUI());1;1))-(DATE(ANNEE(AUJOURDHUI())-1;MOIS(A20);JOUR(A20)))-1)/365;2);ARRONDI(((DATE(ANNEE(AUJOURDHUI());1;1))-(DATE(ANNEE(AUJOURDHUI())-1;MOIS(A20);JOUR(A20)))-1)/366;2)))+(SI(MOD(ANNEE(AUJOURDHUI());4)&lt;&gt;0;ARRONDI((AUJOURDHUI()-DATE(ANNEE(AUJOURDHUI());1;1))/365;2);ARRONDI((AUJOURDHUI()-DATE(ANNEE(AUJOURDHUI());1;1))/366;2)))</t>
  </si>
  <si>
    <t>2. La date du jour est supérieure à la date d'anniversaire</t>
  </si>
  <si>
    <t>C’est-à-dire que la date d'anniversaire a été dépassée</t>
  </si>
  <si>
    <t>Dans ce cas il suffit de calculer le nombre d'années révolues et d'y ajouter la partie "B"</t>
  </si>
  <si>
    <t>Nombre d'années</t>
  </si>
  <si>
    <t>=ANNEE(B20)-ANNEE(A20)</t>
  </si>
  <si>
    <t>Partie "B" Solde du nombre de jours entre anniversaire et date du jour.</t>
  </si>
  <si>
    <t>Calcul de la proportion</t>
  </si>
  <si>
    <t>Intégration de l'ensemble pour ce cas ci</t>
  </si>
  <si>
    <t>=A59+A63</t>
  </si>
  <si>
    <t>Soit : =ANNEE(B20)-ANNEE(A20)+(SI(MOD(ANNEE(AUJOURDHUI());4)&lt;&gt;0;ARRONDI(A61/365;2);ARRONDI(A61/366;2)))</t>
  </si>
  <si>
    <t>Deux situations sont à examiner.  Le lecteur sera attentif, en fonction de la date du jour de consultation du document d'appliquer la solution qui lui convient.  Ceci étant une intégration de toutes les situations est présentée en fin de document.</t>
  </si>
  <si>
    <t>Intégration générale</t>
  </si>
  <si>
    <t>Le principe est le suivant : =SI(Date du jour &lt; Date Anniversaire;solution 1;solution 2)</t>
  </si>
  <si>
    <t>Soit :</t>
  </si>
  <si>
    <t>Le problème est peu plus complexe puisqu'il faut déterminer la date anniversaire de l'année passée, et ce de manière dynamique et soustraire celle-ci de la date du premier janvier de l'année en cours</t>
  </si>
  <si>
    <t>CQFD et à plus</t>
  </si>
  <si>
    <t>=SI(AUJOURDHUI()&lt;DATE(ANNEE(AUJOURDHUI());MOIS(A20);JOUR(A20));ANNEE(AUJOURDHUI())-ANNEE(A20)-1+(SI(MOD(ANNEE(AUJOURDHUI())-1;4)&lt;&gt;0;ARRONDI(((DATE(ANNEE(AUJOURDHUI());1;1))-(DATE(ANNEE(AUJOURDHUI())-1;MOIS(A20);JOUR(A20)))-1)/365;2);ARRONDI(((DATE(ANNEE(AUJOURDHUI());1;1))-(DATE(ANNEE(AUJOURDHUI())-1;MOIS(A20);JOUR(A20)))-1)/366;2)))+(SI(MOD(ANNEE(AUJOURDHUI());4)&lt;&gt;0;ARRONDI((AUJOURDHUI()-DATE(ANNEE(AUJOURDHUI());1;1))/365;2);ARRONDI((AUJOURDHUI()-DATE(ANNEE(AUJOURDHUI());1;1))/366;2)));ANNEE(AUJOURDHUI())-ANNEE(A20)+(SI(MOD(ANNEE(AUJOURDHUI());4)&lt;&gt;0;ARRONDI((AUJOURDHUI()-DATE(ANNEE(AUJOURDHUI());MOIS(A20);JOUR(A20)))/365;2);ARRONDI((AUJOURDHUI()-DATE(ANNEE(AUJOURDHUI());MOIS(A20);JOUR(A20)))/366;2))))</t>
  </si>
</sst>
</file>

<file path=xl/styles.xml><?xml version="1.0" encoding="utf-8"?>
<styleSheet xmlns="http://schemas.openxmlformats.org/spreadsheetml/2006/main">
  <fonts count="14">
    <font>
      <sz val="11"/>
      <color theme="1"/>
      <name val="Century Schoolbook"/>
      <family val="2"/>
    </font>
    <font>
      <sz val="11"/>
      <color indexed="8"/>
      <name val="Calibri"/>
      <family val="2"/>
    </font>
    <font>
      <b/>
      <sz val="10"/>
      <color indexed="8"/>
      <name val="System"/>
      <family val="2"/>
    </font>
    <font>
      <b/>
      <sz val="11"/>
      <color indexed="8"/>
      <name val="Calibri"/>
      <family val="2"/>
    </font>
    <font>
      <sz val="11"/>
      <color indexed="8"/>
      <name val="Calibri"/>
      <family val="2"/>
    </font>
    <font>
      <sz val="12"/>
      <color indexed="8"/>
      <name val="Arial"/>
      <family val="2"/>
    </font>
    <font>
      <b/>
      <sz val="12"/>
      <color indexed="8"/>
      <name val="Arial"/>
      <family val="2"/>
    </font>
    <font>
      <b/>
      <u/>
      <sz val="12"/>
      <color indexed="8"/>
      <name val="Arial"/>
      <family val="2"/>
    </font>
    <font>
      <b/>
      <i/>
      <sz val="12"/>
      <color indexed="8"/>
      <name val="Arial"/>
      <family val="2"/>
    </font>
    <font>
      <i/>
      <sz val="12"/>
      <color indexed="8"/>
      <name val="Arial"/>
      <family val="2"/>
    </font>
    <font>
      <sz val="11"/>
      <color indexed="12"/>
      <name val="Century Schoolbook"/>
      <family val="2"/>
    </font>
    <font>
      <sz val="12"/>
      <color indexed="12"/>
      <name val="Trebuchet MS"/>
      <family val="2"/>
    </font>
    <font>
      <sz val="8"/>
      <name val="Century Schoolbook"/>
      <family val="2"/>
    </font>
    <font>
      <u/>
      <sz val="11"/>
      <color theme="10"/>
      <name val="Century Schoolbook"/>
      <family val="2"/>
    </font>
  </fonts>
  <fills count="4">
    <fill>
      <patternFill patternType="none"/>
    </fill>
    <fill>
      <patternFill patternType="gray125"/>
    </fill>
    <fill>
      <patternFill patternType="solid">
        <fgColor indexed="31"/>
        <bgColor indexed="64"/>
      </patternFill>
    </fill>
    <fill>
      <patternFill patternType="solid">
        <fgColor indexed="41"/>
        <bgColor indexed="64"/>
      </patternFill>
    </fill>
  </fills>
  <borders count="14">
    <border>
      <left/>
      <right/>
      <top/>
      <bottom/>
      <diagonal/>
    </border>
    <border>
      <left style="thick">
        <color indexed="12"/>
      </left>
      <right/>
      <top style="thick">
        <color indexed="12"/>
      </top>
      <bottom/>
      <diagonal/>
    </border>
    <border>
      <left/>
      <right/>
      <top style="thick">
        <color indexed="12"/>
      </top>
      <bottom/>
      <diagonal/>
    </border>
    <border>
      <left/>
      <right style="thick">
        <color indexed="12"/>
      </right>
      <top style="thick">
        <color indexed="12"/>
      </top>
      <bottom/>
      <diagonal/>
    </border>
    <border>
      <left style="thick">
        <color indexed="12"/>
      </left>
      <right/>
      <top/>
      <bottom/>
      <diagonal/>
    </border>
    <border>
      <left/>
      <right style="thick">
        <color indexed="12"/>
      </right>
      <top/>
      <bottom/>
      <diagonal/>
    </border>
    <border>
      <left style="thick">
        <color indexed="12"/>
      </left>
      <right/>
      <top/>
      <bottom style="thick">
        <color indexed="12"/>
      </bottom>
      <diagonal/>
    </border>
    <border>
      <left/>
      <right/>
      <top/>
      <bottom style="thick">
        <color indexed="12"/>
      </bottom>
      <diagonal/>
    </border>
    <border>
      <left/>
      <right style="thick">
        <color indexed="12"/>
      </right>
      <top/>
      <bottom style="thick">
        <color indexed="12"/>
      </bottom>
      <diagonal/>
    </border>
    <border>
      <left style="thick">
        <color indexed="12"/>
      </left>
      <right/>
      <top style="thick">
        <color indexed="12"/>
      </top>
      <bottom style="thick">
        <color indexed="12"/>
      </bottom>
      <diagonal/>
    </border>
    <border>
      <left/>
      <right/>
      <top style="thick">
        <color indexed="12"/>
      </top>
      <bottom style="thick">
        <color indexed="12"/>
      </bottom>
      <diagonal/>
    </border>
    <border>
      <left/>
      <right style="thick">
        <color indexed="12"/>
      </right>
      <top style="thick">
        <color indexed="12"/>
      </top>
      <bottom style="thick">
        <color indexed="12"/>
      </bottom>
      <diagonal/>
    </border>
    <border>
      <left style="thick">
        <color indexed="12"/>
      </left>
      <right style="thick">
        <color indexed="12"/>
      </right>
      <top style="thick">
        <color indexed="12"/>
      </top>
      <bottom style="thick">
        <color indexed="12"/>
      </bottom>
      <diagonal/>
    </border>
    <border>
      <left style="thick">
        <color indexed="12"/>
      </left>
      <right style="thick">
        <color indexed="12"/>
      </right>
      <top style="thick">
        <color indexed="12"/>
      </top>
      <bottom/>
      <diagonal/>
    </border>
  </borders>
  <cellStyleXfs count="2">
    <xf numFmtId="0" fontId="0" fillId="0" borderId="0"/>
    <xf numFmtId="0" fontId="13" fillId="0" borderId="0" applyNumberFormat="0" applyFill="0" applyBorder="0" applyAlignment="0" applyProtection="0">
      <alignment vertical="top"/>
      <protection locked="0"/>
    </xf>
  </cellStyleXfs>
  <cellXfs count="58">
    <xf numFmtId="0" fontId="0" fillId="0" borderId="0" xfId="0"/>
    <xf numFmtId="0" fontId="1" fillId="0" borderId="0" xfId="0" applyFont="1"/>
    <xf numFmtId="0" fontId="2" fillId="0" borderId="0" xfId="0" applyFont="1"/>
    <xf numFmtId="0" fontId="3" fillId="0" borderId="0" xfId="0" applyFont="1" applyAlignment="1">
      <alignment horizontal="left" indent="13"/>
    </xf>
    <xf numFmtId="0" fontId="4" fillId="0" borderId="0" xfId="0" applyFont="1" applyAlignment="1">
      <alignment horizontal="left" indent="13"/>
    </xf>
    <xf numFmtId="0" fontId="5" fillId="0" borderId="0" xfId="0" applyFont="1"/>
    <xf numFmtId="0" fontId="6" fillId="0" borderId="0" xfId="0" applyFont="1"/>
    <xf numFmtId="0" fontId="13" fillId="0" borderId="0" xfId="1" applyAlignment="1" applyProtection="1"/>
    <xf numFmtId="0" fontId="8" fillId="0" borderId="0" xfId="0" applyFont="1"/>
    <xf numFmtId="0" fontId="9" fillId="0" borderId="0" xfId="0" applyFont="1"/>
    <xf numFmtId="14" fontId="0" fillId="0" borderId="0" xfId="0" applyNumberFormat="1"/>
    <xf numFmtId="0" fontId="0" fillId="0" borderId="0" xfId="0" applyAlignment="1">
      <alignment horizontal="center" wrapText="1"/>
    </xf>
    <xf numFmtId="0" fontId="0" fillId="0" borderId="0" xfId="0" applyAlignment="1">
      <alignment horizontal="left" indent="2"/>
    </xf>
    <xf numFmtId="0" fontId="0" fillId="0" borderId="0" xfId="0" applyAlignment="1">
      <alignment horizontal="centerContinuous" wrapText="1"/>
    </xf>
    <xf numFmtId="0" fontId="10" fillId="2" borderId="0" xfId="0" applyFont="1" applyFill="1" applyBorder="1"/>
    <xf numFmtId="0" fontId="10" fillId="2" borderId="1" xfId="0" applyFont="1" applyFill="1" applyBorder="1"/>
    <xf numFmtId="0" fontId="10" fillId="2" borderId="2" xfId="0" applyFont="1" applyFill="1" applyBorder="1"/>
    <xf numFmtId="0" fontId="10" fillId="2" borderId="3" xfId="0" applyFont="1" applyFill="1" applyBorder="1"/>
    <xf numFmtId="0" fontId="10" fillId="2" borderId="4" xfId="0" applyFont="1" applyFill="1" applyBorder="1"/>
    <xf numFmtId="0" fontId="10" fillId="2" borderId="5" xfId="0" applyFont="1" applyFill="1" applyBorder="1"/>
    <xf numFmtId="0" fontId="10" fillId="2" borderId="6" xfId="0" applyFont="1" applyFill="1" applyBorder="1"/>
    <xf numFmtId="0" fontId="10" fillId="2" borderId="7" xfId="0" applyFont="1" applyFill="1" applyBorder="1"/>
    <xf numFmtId="0" fontId="10" fillId="2" borderId="8" xfId="0" applyFont="1" applyFill="1" applyBorder="1"/>
    <xf numFmtId="0" fontId="10" fillId="2" borderId="9" xfId="0" applyFont="1" applyFill="1" applyBorder="1" applyAlignment="1">
      <alignment horizontal="centerContinuous" wrapText="1"/>
    </xf>
    <xf numFmtId="0" fontId="10" fillId="2" borderId="10" xfId="0" applyFont="1" applyFill="1" applyBorder="1" applyAlignment="1">
      <alignment horizontal="centerContinuous" wrapText="1"/>
    </xf>
    <xf numFmtId="0" fontId="10" fillId="2" borderId="11" xfId="0" applyFont="1" applyFill="1" applyBorder="1" applyAlignment="1">
      <alignment horizontal="centerContinuous" wrapText="1"/>
    </xf>
    <xf numFmtId="0" fontId="10" fillId="2" borderId="4" xfId="0" applyFont="1" applyFill="1" applyBorder="1" applyAlignment="1">
      <alignment horizontal="left" indent="2"/>
    </xf>
    <xf numFmtId="0" fontId="10" fillId="2" borderId="6" xfId="0" applyFont="1" applyFill="1" applyBorder="1" applyAlignment="1">
      <alignment horizontal="left" indent="2"/>
    </xf>
    <xf numFmtId="0" fontId="10" fillId="2" borderId="4" xfId="0" applyFont="1" applyFill="1" applyBorder="1" applyAlignment="1">
      <alignment horizontal="center" wrapText="1"/>
    </xf>
    <xf numFmtId="0" fontId="10" fillId="2" borderId="0" xfId="0" applyFont="1" applyFill="1" applyBorder="1" applyAlignment="1">
      <alignment horizontal="center" wrapText="1"/>
    </xf>
    <xf numFmtId="14" fontId="10" fillId="2" borderId="4" xfId="0" applyNumberFormat="1" applyFont="1" applyFill="1" applyBorder="1"/>
    <xf numFmtId="14" fontId="10" fillId="2" borderId="0" xfId="0" applyNumberFormat="1" applyFont="1" applyFill="1" applyBorder="1"/>
    <xf numFmtId="0" fontId="10" fillId="2" borderId="0" xfId="0" quotePrefix="1" applyFont="1" applyFill="1" applyBorder="1"/>
    <xf numFmtId="0" fontId="10" fillId="2" borderId="7" xfId="0" quotePrefix="1" applyFont="1" applyFill="1" applyBorder="1"/>
    <xf numFmtId="0" fontId="10" fillId="2" borderId="12" xfId="0" applyFont="1" applyFill="1" applyBorder="1" applyAlignment="1">
      <alignment horizontal="center" wrapText="1"/>
    </xf>
    <xf numFmtId="0" fontId="10" fillId="2" borderId="12" xfId="0" applyFont="1" applyFill="1" applyBorder="1"/>
    <xf numFmtId="0" fontId="10" fillId="2" borderId="13" xfId="0" applyFont="1" applyFill="1" applyBorder="1"/>
    <xf numFmtId="0" fontId="10" fillId="2" borderId="1" xfId="0" quotePrefix="1" applyFont="1" applyFill="1" applyBorder="1"/>
    <xf numFmtId="0" fontId="10" fillId="2" borderId="6" xfId="0" quotePrefix="1" applyFont="1" applyFill="1" applyBorder="1"/>
    <xf numFmtId="0" fontId="10" fillId="2" borderId="9" xfId="0" applyFont="1" applyFill="1" applyBorder="1" applyAlignment="1">
      <alignment horizontal="centerContinuous" vertical="center" wrapText="1"/>
    </xf>
    <xf numFmtId="0" fontId="10" fillId="2" borderId="10" xfId="0" applyFont="1" applyFill="1" applyBorder="1" applyAlignment="1">
      <alignment vertical="center"/>
    </xf>
    <xf numFmtId="0" fontId="10" fillId="2" borderId="11" xfId="0" applyFont="1" applyFill="1" applyBorder="1"/>
    <xf numFmtId="0" fontId="10" fillId="2" borderId="1" xfId="0" applyFont="1" applyFill="1" applyBorder="1" applyAlignment="1">
      <alignment horizontal="left" vertical="center"/>
    </xf>
    <xf numFmtId="0" fontId="10" fillId="2" borderId="2" xfId="0" applyFont="1" applyFill="1" applyBorder="1" applyAlignment="1">
      <alignment horizontal="left" vertical="center"/>
    </xf>
    <xf numFmtId="0" fontId="10" fillId="2" borderId="0" xfId="0" applyFont="1" applyFill="1" applyBorder="1" applyAlignment="1">
      <alignment vertical="center"/>
    </xf>
    <xf numFmtId="0" fontId="10" fillId="2" borderId="9" xfId="0" applyFont="1" applyFill="1" applyBorder="1"/>
    <xf numFmtId="0" fontId="10" fillId="2" borderId="10" xfId="0" applyFont="1" applyFill="1" applyBorder="1"/>
    <xf numFmtId="14" fontId="10" fillId="2" borderId="9" xfId="0" applyNumberFormat="1" applyFont="1" applyFill="1" applyBorder="1"/>
    <xf numFmtId="0" fontId="10" fillId="2" borderId="12" xfId="0" applyFont="1" applyFill="1" applyBorder="1" applyAlignment="1">
      <alignment horizontal="center" vertical="center"/>
    </xf>
    <xf numFmtId="0" fontId="10" fillId="2" borderId="9" xfId="0" quotePrefix="1" applyFont="1" applyFill="1" applyBorder="1" applyAlignment="1">
      <alignment horizontal="centerContinuous" wrapText="1"/>
    </xf>
    <xf numFmtId="0" fontId="10" fillId="2" borderId="12" xfId="0" applyFont="1" applyFill="1" applyBorder="1" applyAlignment="1">
      <alignment vertical="center"/>
    </xf>
    <xf numFmtId="0" fontId="10" fillId="2" borderId="10" xfId="0" applyFont="1" applyFill="1" applyBorder="1" applyAlignment="1">
      <alignment horizontal="centerContinuous" vertical="center" wrapText="1"/>
    </xf>
    <xf numFmtId="0" fontId="10" fillId="2" borderId="9" xfId="0" quotePrefix="1" applyFont="1" applyFill="1" applyBorder="1" applyAlignment="1">
      <alignment horizontal="centerContinuous" vertical="center" wrapText="1"/>
    </xf>
    <xf numFmtId="0" fontId="10" fillId="2" borderId="11" xfId="0" applyFont="1" applyFill="1" applyBorder="1" applyAlignment="1">
      <alignment horizontal="centerContinuous" vertical="center" wrapText="1"/>
    </xf>
    <xf numFmtId="0" fontId="11" fillId="3" borderId="9" xfId="0" applyFont="1" applyFill="1" applyBorder="1"/>
    <xf numFmtId="0" fontId="11" fillId="3" borderId="10" xfId="0" applyFont="1" applyFill="1" applyBorder="1"/>
    <xf numFmtId="0" fontId="11" fillId="3" borderId="11" xfId="0" applyFont="1" applyFill="1" applyBorder="1"/>
    <xf numFmtId="14" fontId="10" fillId="2" borderId="4" xfId="0" applyNumberFormat="1" applyFont="1" applyFill="1" applyBorder="1" applyProtection="1">
      <protection locked="0"/>
    </xf>
  </cellXfs>
  <cellStyles count="2">
    <cellStyle name="Lien hypertexte"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558511</xdr:colOff>
      <xdr:row>12</xdr:row>
      <xdr:rowOff>0</xdr:rowOff>
    </xdr:from>
    <xdr:to>
      <xdr:col>8</xdr:col>
      <xdr:colOff>833438</xdr:colOff>
      <xdr:row>12</xdr:row>
      <xdr:rowOff>1588</xdr:rowOff>
    </xdr:to>
    <xdr:cxnSp macro="">
      <xdr:nvCxnSpPr>
        <xdr:cNvPr id="5" name="Connecteur droit avec flèche 4"/>
        <xdr:cNvCxnSpPr/>
      </xdr:nvCxnSpPr>
      <xdr:spPr>
        <a:xfrm>
          <a:off x="558511" y="1964531"/>
          <a:ext cx="6990052"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561975</xdr:colOff>
      <xdr:row>11</xdr:row>
      <xdr:rowOff>47625</xdr:rowOff>
    </xdr:from>
    <xdr:to>
      <xdr:col>0</xdr:col>
      <xdr:colOff>561975</xdr:colOff>
      <xdr:row>12</xdr:row>
      <xdr:rowOff>142875</xdr:rowOff>
    </xdr:to>
    <xdr:grpSp>
      <xdr:nvGrpSpPr>
        <xdr:cNvPr id="1026" name="Groupe 5"/>
        <xdr:cNvGrpSpPr>
          <a:grpSpLocks/>
        </xdr:cNvGrpSpPr>
      </xdr:nvGrpSpPr>
      <xdr:grpSpPr bwMode="auto">
        <a:xfrm>
          <a:off x="561975" y="2678906"/>
          <a:ext cx="0" cy="273844"/>
          <a:chOff x="558511" y="1862498"/>
          <a:chExt cx="1588" cy="282287"/>
        </a:xfrm>
      </xdr:grpSpPr>
      <xdr:cxnSp macro="">
        <xdr:nvCxnSpPr>
          <xdr:cNvPr id="10" name="Connecteur droit 9"/>
          <xdr:cNvCxnSpPr/>
        </xdr:nvCxnSpPr>
        <xdr:spPr>
          <a:xfrm rot="5400000" flipH="1" flipV="1">
            <a:off x="493837" y="2752725"/>
            <a:ext cx="136276"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xdr:cNvCxnSpPr/>
        </xdr:nvCxnSpPr>
        <xdr:spPr>
          <a:xfrm rot="5400000" flipH="1" flipV="1">
            <a:off x="493837" y="2895600"/>
            <a:ext cx="136276" cy="0"/>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177512</xdr:colOff>
      <xdr:row>12</xdr:row>
      <xdr:rowOff>151530</xdr:rowOff>
    </xdr:from>
    <xdr:to>
      <xdr:col>1</xdr:col>
      <xdr:colOff>95250</xdr:colOff>
      <xdr:row>14</xdr:row>
      <xdr:rowOff>43296</xdr:rowOff>
    </xdr:to>
    <xdr:sp macro="" textlink="">
      <xdr:nvSpPr>
        <xdr:cNvPr id="12" name="ZoneTexte 11"/>
        <xdr:cNvSpPr txBox="1"/>
      </xdr:nvSpPr>
      <xdr:spPr>
        <a:xfrm>
          <a:off x="177512" y="1060735"/>
          <a:ext cx="757670" cy="2554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fr-FR" sz="1100"/>
            <a:t>Naissance</a:t>
          </a:r>
        </a:p>
      </xdr:txBody>
    </xdr:sp>
    <xdr:clientData/>
  </xdr:twoCellAnchor>
  <xdr:twoCellAnchor>
    <xdr:from>
      <xdr:col>2</xdr:col>
      <xdr:colOff>733425</xdr:colOff>
      <xdr:row>11</xdr:row>
      <xdr:rowOff>47625</xdr:rowOff>
    </xdr:from>
    <xdr:to>
      <xdr:col>2</xdr:col>
      <xdr:colOff>733425</xdr:colOff>
      <xdr:row>12</xdr:row>
      <xdr:rowOff>142875</xdr:rowOff>
    </xdr:to>
    <xdr:grpSp>
      <xdr:nvGrpSpPr>
        <xdr:cNvPr id="1028" name="Groupe 6"/>
        <xdr:cNvGrpSpPr>
          <a:grpSpLocks/>
        </xdr:cNvGrpSpPr>
      </xdr:nvGrpSpPr>
      <xdr:grpSpPr bwMode="auto">
        <a:xfrm>
          <a:off x="2412206" y="2678906"/>
          <a:ext cx="0" cy="273844"/>
          <a:chOff x="558511" y="1862498"/>
          <a:chExt cx="1588" cy="282287"/>
        </a:xfrm>
      </xdr:grpSpPr>
      <xdr:cxnSp macro="">
        <xdr:nvCxnSpPr>
          <xdr:cNvPr id="8" name="Connecteur droit 7"/>
          <xdr:cNvCxnSpPr/>
        </xdr:nvCxnSpPr>
        <xdr:spPr>
          <a:xfrm rot="5400000" flipH="1" flipV="1">
            <a:off x="2341687" y="2752725"/>
            <a:ext cx="136276"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9" name="Connecteur droit 8"/>
          <xdr:cNvCxnSpPr/>
        </xdr:nvCxnSpPr>
        <xdr:spPr>
          <a:xfrm rot="5400000" flipH="1" flipV="1">
            <a:off x="2341687" y="2895600"/>
            <a:ext cx="136276" cy="0"/>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290080</xdr:colOff>
      <xdr:row>12</xdr:row>
      <xdr:rowOff>151530</xdr:rowOff>
    </xdr:from>
    <xdr:to>
      <xdr:col>3</xdr:col>
      <xdr:colOff>355023</xdr:colOff>
      <xdr:row>14</xdr:row>
      <xdr:rowOff>43296</xdr:rowOff>
    </xdr:to>
    <xdr:sp macro="" textlink="">
      <xdr:nvSpPr>
        <xdr:cNvPr id="13" name="ZoneTexte 12"/>
        <xdr:cNvSpPr txBox="1"/>
      </xdr:nvSpPr>
      <xdr:spPr>
        <a:xfrm>
          <a:off x="1968861" y="2116061"/>
          <a:ext cx="904334" cy="2489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fr-FR" sz="1100"/>
            <a:t>Anniversaire</a:t>
          </a:r>
        </a:p>
      </xdr:txBody>
    </xdr:sp>
    <xdr:clientData/>
  </xdr:twoCellAnchor>
  <xdr:twoCellAnchor>
    <xdr:from>
      <xdr:col>4</xdr:col>
      <xdr:colOff>171450</xdr:colOff>
      <xdr:row>11</xdr:row>
      <xdr:rowOff>47625</xdr:rowOff>
    </xdr:from>
    <xdr:to>
      <xdr:col>4</xdr:col>
      <xdr:colOff>171450</xdr:colOff>
      <xdr:row>12</xdr:row>
      <xdr:rowOff>142875</xdr:rowOff>
    </xdr:to>
    <xdr:grpSp>
      <xdr:nvGrpSpPr>
        <xdr:cNvPr id="1030" name="Groupe 13"/>
        <xdr:cNvGrpSpPr>
          <a:grpSpLocks/>
        </xdr:cNvGrpSpPr>
      </xdr:nvGrpSpPr>
      <xdr:grpSpPr bwMode="auto">
        <a:xfrm>
          <a:off x="3529013" y="2678906"/>
          <a:ext cx="0" cy="273844"/>
          <a:chOff x="558511" y="1862498"/>
          <a:chExt cx="1588" cy="282287"/>
        </a:xfrm>
      </xdr:grpSpPr>
      <xdr:cxnSp macro="">
        <xdr:nvCxnSpPr>
          <xdr:cNvPr id="15" name="Connecteur droit 14"/>
          <xdr:cNvCxnSpPr/>
        </xdr:nvCxnSpPr>
        <xdr:spPr>
          <a:xfrm rot="5400000" flipH="1" flipV="1">
            <a:off x="3456112" y="2752725"/>
            <a:ext cx="136276"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6" name="Connecteur droit 15"/>
          <xdr:cNvCxnSpPr/>
        </xdr:nvCxnSpPr>
        <xdr:spPr>
          <a:xfrm rot="5400000" flipH="1" flipV="1">
            <a:off x="3456112" y="2895600"/>
            <a:ext cx="136276" cy="0"/>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562843</xdr:colOff>
      <xdr:row>12</xdr:row>
      <xdr:rowOff>151530</xdr:rowOff>
    </xdr:from>
    <xdr:to>
      <xdr:col>4</xdr:col>
      <xdr:colOff>627785</xdr:colOff>
      <xdr:row>14</xdr:row>
      <xdr:rowOff>43296</xdr:rowOff>
    </xdr:to>
    <xdr:sp macro="" textlink="">
      <xdr:nvSpPr>
        <xdr:cNvPr id="17" name="ZoneTexte 16"/>
        <xdr:cNvSpPr txBox="1"/>
      </xdr:nvSpPr>
      <xdr:spPr>
        <a:xfrm>
          <a:off x="3082638" y="2151780"/>
          <a:ext cx="904874" cy="2554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fr-FR" sz="1100"/>
            <a:t>Jour de l'an</a:t>
          </a:r>
        </a:p>
      </xdr:txBody>
    </xdr:sp>
    <xdr:clientData/>
  </xdr:twoCellAnchor>
  <xdr:twoCellAnchor>
    <xdr:from>
      <xdr:col>0</xdr:col>
      <xdr:colOff>838312</xdr:colOff>
      <xdr:row>9</xdr:row>
      <xdr:rowOff>147201</xdr:rowOff>
    </xdr:from>
    <xdr:to>
      <xdr:col>2</xdr:col>
      <xdr:colOff>500065</xdr:colOff>
      <xdr:row>11</xdr:row>
      <xdr:rowOff>38967</xdr:rowOff>
    </xdr:to>
    <xdr:sp macro="" textlink="">
      <xdr:nvSpPr>
        <xdr:cNvPr id="18" name="ZoneTexte 17"/>
        <xdr:cNvSpPr txBox="1"/>
      </xdr:nvSpPr>
      <xdr:spPr>
        <a:xfrm>
          <a:off x="838312" y="1575951"/>
          <a:ext cx="1340534" cy="2489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fr-FR" sz="1100"/>
            <a:t>Années révolues</a:t>
          </a:r>
        </a:p>
      </xdr:txBody>
    </xdr:sp>
    <xdr:clientData/>
  </xdr:twoCellAnchor>
  <xdr:twoCellAnchor>
    <xdr:from>
      <xdr:col>5</xdr:col>
      <xdr:colOff>428625</xdr:colOff>
      <xdr:row>11</xdr:row>
      <xdr:rowOff>47625</xdr:rowOff>
    </xdr:from>
    <xdr:to>
      <xdr:col>5</xdr:col>
      <xdr:colOff>428625</xdr:colOff>
      <xdr:row>12</xdr:row>
      <xdr:rowOff>142875</xdr:rowOff>
    </xdr:to>
    <xdr:grpSp>
      <xdr:nvGrpSpPr>
        <xdr:cNvPr id="1033" name="Groupe 19"/>
        <xdr:cNvGrpSpPr>
          <a:grpSpLocks/>
        </xdr:cNvGrpSpPr>
      </xdr:nvGrpSpPr>
      <xdr:grpSpPr bwMode="auto">
        <a:xfrm>
          <a:off x="4625578" y="2678906"/>
          <a:ext cx="0" cy="273844"/>
          <a:chOff x="558511" y="1862498"/>
          <a:chExt cx="1588" cy="282287"/>
        </a:xfrm>
      </xdr:grpSpPr>
      <xdr:cxnSp macro="">
        <xdr:nvCxnSpPr>
          <xdr:cNvPr id="21" name="Connecteur droit 20"/>
          <xdr:cNvCxnSpPr/>
        </xdr:nvCxnSpPr>
        <xdr:spPr>
          <a:xfrm rot="5400000" flipH="1" flipV="1">
            <a:off x="4551487" y="2752725"/>
            <a:ext cx="136276"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2" name="Connecteur droit 21"/>
          <xdr:cNvCxnSpPr/>
        </xdr:nvCxnSpPr>
        <xdr:spPr>
          <a:xfrm rot="5400000" flipH="1" flipV="1">
            <a:off x="4551487" y="2895600"/>
            <a:ext cx="136276" cy="0"/>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818826</xdr:colOff>
      <xdr:row>12</xdr:row>
      <xdr:rowOff>151530</xdr:rowOff>
    </xdr:from>
    <xdr:to>
      <xdr:col>6</xdr:col>
      <xdr:colOff>44378</xdr:colOff>
      <xdr:row>14</xdr:row>
      <xdr:rowOff>43296</xdr:rowOff>
    </xdr:to>
    <xdr:sp macro="" textlink="">
      <xdr:nvSpPr>
        <xdr:cNvPr id="23" name="ZoneTexte 22"/>
        <xdr:cNvSpPr txBox="1"/>
      </xdr:nvSpPr>
      <xdr:spPr>
        <a:xfrm>
          <a:off x="4176389" y="2116061"/>
          <a:ext cx="904333" cy="2489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fr-FR" sz="1100"/>
            <a:t>Date du jour</a:t>
          </a:r>
        </a:p>
      </xdr:txBody>
    </xdr:sp>
    <xdr:clientData/>
  </xdr:twoCellAnchor>
  <xdr:twoCellAnchor>
    <xdr:from>
      <xdr:col>7</xdr:col>
      <xdr:colOff>238125</xdr:colOff>
      <xdr:row>11</xdr:row>
      <xdr:rowOff>47625</xdr:rowOff>
    </xdr:from>
    <xdr:to>
      <xdr:col>7</xdr:col>
      <xdr:colOff>247650</xdr:colOff>
      <xdr:row>12</xdr:row>
      <xdr:rowOff>142875</xdr:rowOff>
    </xdr:to>
    <xdr:grpSp>
      <xdr:nvGrpSpPr>
        <xdr:cNvPr id="1035" name="Groupe 24"/>
        <xdr:cNvGrpSpPr>
          <a:grpSpLocks/>
        </xdr:cNvGrpSpPr>
      </xdr:nvGrpSpPr>
      <xdr:grpSpPr bwMode="auto">
        <a:xfrm>
          <a:off x="6113859" y="2678906"/>
          <a:ext cx="9525" cy="273844"/>
          <a:chOff x="558511" y="1862498"/>
          <a:chExt cx="1588" cy="282287"/>
        </a:xfrm>
      </xdr:grpSpPr>
      <xdr:cxnSp macro="">
        <xdr:nvCxnSpPr>
          <xdr:cNvPr id="26" name="Connecteur droit 25"/>
          <xdr:cNvCxnSpPr/>
        </xdr:nvCxnSpPr>
        <xdr:spPr>
          <a:xfrm rot="5400000" flipH="1" flipV="1">
            <a:off x="491167" y="1929842"/>
            <a:ext cx="136276" cy="1588"/>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7" name="Connecteur droit 26"/>
          <xdr:cNvCxnSpPr/>
        </xdr:nvCxnSpPr>
        <xdr:spPr>
          <a:xfrm rot="5400000" flipH="1" flipV="1">
            <a:off x="491167" y="2075852"/>
            <a:ext cx="136276" cy="1588"/>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635361</xdr:colOff>
      <xdr:row>12</xdr:row>
      <xdr:rowOff>151530</xdr:rowOff>
    </xdr:from>
    <xdr:to>
      <xdr:col>7</xdr:col>
      <xdr:colOff>700305</xdr:colOff>
      <xdr:row>14</xdr:row>
      <xdr:rowOff>43296</xdr:rowOff>
    </xdr:to>
    <xdr:sp macro="" textlink="">
      <xdr:nvSpPr>
        <xdr:cNvPr id="28" name="ZoneTexte 27"/>
        <xdr:cNvSpPr txBox="1"/>
      </xdr:nvSpPr>
      <xdr:spPr>
        <a:xfrm>
          <a:off x="5671705" y="2116061"/>
          <a:ext cx="904334" cy="2489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fr-FR" sz="1100"/>
            <a:t>Anniversaire</a:t>
          </a:r>
        </a:p>
      </xdr:txBody>
    </xdr:sp>
    <xdr:clientData/>
  </xdr:twoCellAnchor>
  <xdr:twoCellAnchor>
    <xdr:from>
      <xdr:col>3</xdr:col>
      <xdr:colOff>250031</xdr:colOff>
      <xdr:row>9</xdr:row>
      <xdr:rowOff>147201</xdr:rowOff>
    </xdr:from>
    <xdr:to>
      <xdr:col>3</xdr:col>
      <xdr:colOff>635909</xdr:colOff>
      <xdr:row>11</xdr:row>
      <xdr:rowOff>38967</xdr:rowOff>
    </xdr:to>
    <xdr:sp macro="" textlink="">
      <xdr:nvSpPr>
        <xdr:cNvPr id="29" name="ZoneTexte 28"/>
        <xdr:cNvSpPr txBox="1"/>
      </xdr:nvSpPr>
      <xdr:spPr>
        <a:xfrm>
          <a:off x="2768203" y="1575951"/>
          <a:ext cx="385878" cy="2489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fr-FR" sz="1100"/>
            <a:t>A</a:t>
          </a:r>
        </a:p>
      </xdr:txBody>
    </xdr:sp>
    <xdr:clientData/>
  </xdr:twoCellAnchor>
  <xdr:twoCellAnchor>
    <xdr:from>
      <xdr:col>4</xdr:col>
      <xdr:colOff>517922</xdr:colOff>
      <xdr:row>9</xdr:row>
      <xdr:rowOff>147201</xdr:rowOff>
    </xdr:from>
    <xdr:to>
      <xdr:col>5</xdr:col>
      <xdr:colOff>64410</xdr:colOff>
      <xdr:row>11</xdr:row>
      <xdr:rowOff>38967</xdr:rowOff>
    </xdr:to>
    <xdr:sp macro="" textlink="">
      <xdr:nvSpPr>
        <xdr:cNvPr id="30" name="ZoneTexte 29"/>
        <xdr:cNvSpPr txBox="1"/>
      </xdr:nvSpPr>
      <xdr:spPr>
        <a:xfrm>
          <a:off x="3875485" y="1575951"/>
          <a:ext cx="385878" cy="2489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fr-FR" sz="1100"/>
            <a:t>B</a:t>
          </a:r>
        </a:p>
      </xdr:txBody>
    </xdr:sp>
    <xdr:clientData/>
  </xdr:twoCellAnchor>
  <xdr:twoCellAnchor>
    <xdr:from>
      <xdr:col>0</xdr:col>
      <xdr:colOff>558511</xdr:colOff>
      <xdr:row>53</xdr:row>
      <xdr:rowOff>0</xdr:rowOff>
    </xdr:from>
    <xdr:to>
      <xdr:col>8</xdr:col>
      <xdr:colOff>833438</xdr:colOff>
      <xdr:row>53</xdr:row>
      <xdr:rowOff>1588</xdr:rowOff>
    </xdr:to>
    <xdr:cxnSp macro="">
      <xdr:nvCxnSpPr>
        <xdr:cNvPr id="31" name="Connecteur droit avec flèche 30"/>
        <xdr:cNvCxnSpPr/>
      </xdr:nvCxnSpPr>
      <xdr:spPr>
        <a:xfrm>
          <a:off x="558511" y="2327672"/>
          <a:ext cx="6990052"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561975</xdr:colOff>
      <xdr:row>52</xdr:row>
      <xdr:rowOff>47625</xdr:rowOff>
    </xdr:from>
    <xdr:to>
      <xdr:col>0</xdr:col>
      <xdr:colOff>561975</xdr:colOff>
      <xdr:row>53</xdr:row>
      <xdr:rowOff>142875</xdr:rowOff>
    </xdr:to>
    <xdr:grpSp>
      <xdr:nvGrpSpPr>
        <xdr:cNvPr id="1040" name="Groupe 31"/>
        <xdr:cNvGrpSpPr>
          <a:grpSpLocks/>
        </xdr:cNvGrpSpPr>
      </xdr:nvGrpSpPr>
      <xdr:grpSpPr bwMode="auto">
        <a:xfrm>
          <a:off x="561975" y="14150578"/>
          <a:ext cx="0" cy="273844"/>
          <a:chOff x="558511" y="1862498"/>
          <a:chExt cx="1588" cy="282287"/>
        </a:xfrm>
      </xdr:grpSpPr>
      <xdr:cxnSp macro="">
        <xdr:nvCxnSpPr>
          <xdr:cNvPr id="33" name="Connecteur droit 32"/>
          <xdr:cNvCxnSpPr/>
        </xdr:nvCxnSpPr>
        <xdr:spPr>
          <a:xfrm rot="5400000" flipH="1" flipV="1">
            <a:off x="493837" y="14049375"/>
            <a:ext cx="136276"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4" name="Connecteur droit 33"/>
          <xdr:cNvCxnSpPr/>
        </xdr:nvCxnSpPr>
        <xdr:spPr>
          <a:xfrm rot="5400000" flipH="1" flipV="1">
            <a:off x="493837" y="14192250"/>
            <a:ext cx="136276" cy="0"/>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177512</xdr:colOff>
      <xdr:row>53</xdr:row>
      <xdr:rowOff>151530</xdr:rowOff>
    </xdr:from>
    <xdr:to>
      <xdr:col>1</xdr:col>
      <xdr:colOff>95250</xdr:colOff>
      <xdr:row>55</xdr:row>
      <xdr:rowOff>43296</xdr:rowOff>
    </xdr:to>
    <xdr:sp macro="" textlink="">
      <xdr:nvSpPr>
        <xdr:cNvPr id="35" name="ZoneTexte 34"/>
        <xdr:cNvSpPr txBox="1"/>
      </xdr:nvSpPr>
      <xdr:spPr>
        <a:xfrm>
          <a:off x="177512" y="2479202"/>
          <a:ext cx="757129" cy="2489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fr-FR" sz="1100"/>
            <a:t>Naissance</a:t>
          </a:r>
        </a:p>
      </xdr:txBody>
    </xdr:sp>
    <xdr:clientData/>
  </xdr:twoCellAnchor>
  <xdr:twoCellAnchor>
    <xdr:from>
      <xdr:col>2</xdr:col>
      <xdr:colOff>733425</xdr:colOff>
      <xdr:row>52</xdr:row>
      <xdr:rowOff>47625</xdr:rowOff>
    </xdr:from>
    <xdr:to>
      <xdr:col>2</xdr:col>
      <xdr:colOff>733425</xdr:colOff>
      <xdr:row>53</xdr:row>
      <xdr:rowOff>142875</xdr:rowOff>
    </xdr:to>
    <xdr:grpSp>
      <xdr:nvGrpSpPr>
        <xdr:cNvPr id="1042" name="Groupe 35"/>
        <xdr:cNvGrpSpPr>
          <a:grpSpLocks/>
        </xdr:cNvGrpSpPr>
      </xdr:nvGrpSpPr>
      <xdr:grpSpPr bwMode="auto">
        <a:xfrm>
          <a:off x="2412206" y="14150578"/>
          <a:ext cx="0" cy="273844"/>
          <a:chOff x="558511" y="1862498"/>
          <a:chExt cx="1588" cy="282287"/>
        </a:xfrm>
      </xdr:grpSpPr>
      <xdr:cxnSp macro="">
        <xdr:nvCxnSpPr>
          <xdr:cNvPr id="37" name="Connecteur droit 36"/>
          <xdr:cNvCxnSpPr/>
        </xdr:nvCxnSpPr>
        <xdr:spPr>
          <a:xfrm rot="5400000" flipH="1" flipV="1">
            <a:off x="2341687" y="14049375"/>
            <a:ext cx="136276"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8" name="Connecteur droit 37"/>
          <xdr:cNvCxnSpPr/>
        </xdr:nvCxnSpPr>
        <xdr:spPr>
          <a:xfrm rot="5400000" flipH="1" flipV="1">
            <a:off x="2341687" y="14192250"/>
            <a:ext cx="136276" cy="0"/>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290080</xdr:colOff>
      <xdr:row>53</xdr:row>
      <xdr:rowOff>151530</xdr:rowOff>
    </xdr:from>
    <xdr:to>
      <xdr:col>3</xdr:col>
      <xdr:colOff>355023</xdr:colOff>
      <xdr:row>55</xdr:row>
      <xdr:rowOff>43296</xdr:rowOff>
    </xdr:to>
    <xdr:sp macro="" textlink="">
      <xdr:nvSpPr>
        <xdr:cNvPr id="39" name="ZoneTexte 38"/>
        <xdr:cNvSpPr txBox="1"/>
      </xdr:nvSpPr>
      <xdr:spPr>
        <a:xfrm>
          <a:off x="1968861" y="2479202"/>
          <a:ext cx="904334" cy="2489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fr-FR" sz="1100"/>
            <a:t>Anniversaire</a:t>
          </a:r>
        </a:p>
      </xdr:txBody>
    </xdr:sp>
    <xdr:clientData/>
  </xdr:twoCellAnchor>
  <xdr:twoCellAnchor>
    <xdr:from>
      <xdr:col>4</xdr:col>
      <xdr:colOff>171450</xdr:colOff>
      <xdr:row>52</xdr:row>
      <xdr:rowOff>47625</xdr:rowOff>
    </xdr:from>
    <xdr:to>
      <xdr:col>4</xdr:col>
      <xdr:colOff>171450</xdr:colOff>
      <xdr:row>53</xdr:row>
      <xdr:rowOff>142875</xdr:rowOff>
    </xdr:to>
    <xdr:grpSp>
      <xdr:nvGrpSpPr>
        <xdr:cNvPr id="1044" name="Groupe 39"/>
        <xdr:cNvGrpSpPr>
          <a:grpSpLocks/>
        </xdr:cNvGrpSpPr>
      </xdr:nvGrpSpPr>
      <xdr:grpSpPr bwMode="auto">
        <a:xfrm>
          <a:off x="3529013" y="14150578"/>
          <a:ext cx="0" cy="273844"/>
          <a:chOff x="558511" y="1862498"/>
          <a:chExt cx="1588" cy="282287"/>
        </a:xfrm>
      </xdr:grpSpPr>
      <xdr:cxnSp macro="">
        <xdr:nvCxnSpPr>
          <xdr:cNvPr id="41" name="Connecteur droit 40"/>
          <xdr:cNvCxnSpPr/>
        </xdr:nvCxnSpPr>
        <xdr:spPr>
          <a:xfrm rot="5400000" flipH="1" flipV="1">
            <a:off x="3456112" y="14049375"/>
            <a:ext cx="136276"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42" name="Connecteur droit 41"/>
          <xdr:cNvCxnSpPr/>
        </xdr:nvCxnSpPr>
        <xdr:spPr>
          <a:xfrm rot="5400000" flipH="1" flipV="1">
            <a:off x="3456112" y="14192250"/>
            <a:ext cx="136276" cy="0"/>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562843</xdr:colOff>
      <xdr:row>53</xdr:row>
      <xdr:rowOff>151530</xdr:rowOff>
    </xdr:from>
    <xdr:to>
      <xdr:col>4</xdr:col>
      <xdr:colOff>627785</xdr:colOff>
      <xdr:row>55</xdr:row>
      <xdr:rowOff>43296</xdr:rowOff>
    </xdr:to>
    <xdr:sp macro="" textlink="">
      <xdr:nvSpPr>
        <xdr:cNvPr id="43" name="ZoneTexte 42"/>
        <xdr:cNvSpPr txBox="1"/>
      </xdr:nvSpPr>
      <xdr:spPr>
        <a:xfrm>
          <a:off x="3081015" y="2479202"/>
          <a:ext cx="904333" cy="2489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fr-FR" sz="1100"/>
            <a:t>Jour de l'an</a:t>
          </a:r>
        </a:p>
      </xdr:txBody>
    </xdr:sp>
    <xdr:clientData/>
  </xdr:twoCellAnchor>
  <xdr:twoCellAnchor>
    <xdr:from>
      <xdr:col>0</xdr:col>
      <xdr:colOff>838311</xdr:colOff>
      <xdr:row>50</xdr:row>
      <xdr:rowOff>147201</xdr:rowOff>
    </xdr:from>
    <xdr:to>
      <xdr:col>5</xdr:col>
      <xdr:colOff>273843</xdr:colOff>
      <xdr:row>52</xdr:row>
      <xdr:rowOff>38967</xdr:rowOff>
    </xdr:to>
    <xdr:sp macro="" textlink="">
      <xdr:nvSpPr>
        <xdr:cNvPr id="44" name="ZoneTexte 43"/>
        <xdr:cNvSpPr txBox="1"/>
      </xdr:nvSpPr>
      <xdr:spPr>
        <a:xfrm>
          <a:off x="838311" y="13125014"/>
          <a:ext cx="3632485" cy="2489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fr-FR" sz="1100"/>
            <a:t>Années révolues</a:t>
          </a:r>
        </a:p>
      </xdr:txBody>
    </xdr:sp>
    <xdr:clientData/>
  </xdr:twoCellAnchor>
  <xdr:twoCellAnchor>
    <xdr:from>
      <xdr:col>7</xdr:col>
      <xdr:colOff>552450</xdr:colOff>
      <xdr:row>52</xdr:row>
      <xdr:rowOff>47625</xdr:rowOff>
    </xdr:from>
    <xdr:to>
      <xdr:col>7</xdr:col>
      <xdr:colOff>552450</xdr:colOff>
      <xdr:row>53</xdr:row>
      <xdr:rowOff>142875</xdr:rowOff>
    </xdr:to>
    <xdr:grpSp>
      <xdr:nvGrpSpPr>
        <xdr:cNvPr id="1047" name="Groupe 44"/>
        <xdr:cNvGrpSpPr>
          <a:grpSpLocks/>
        </xdr:cNvGrpSpPr>
      </xdr:nvGrpSpPr>
      <xdr:grpSpPr bwMode="auto">
        <a:xfrm>
          <a:off x="6428184" y="14150578"/>
          <a:ext cx="0" cy="273844"/>
          <a:chOff x="558511" y="1862498"/>
          <a:chExt cx="1588" cy="282287"/>
        </a:xfrm>
      </xdr:grpSpPr>
      <xdr:cxnSp macro="">
        <xdr:nvCxnSpPr>
          <xdr:cNvPr id="46" name="Connecteur droit 45"/>
          <xdr:cNvCxnSpPr/>
        </xdr:nvCxnSpPr>
        <xdr:spPr>
          <a:xfrm rot="5400000" flipH="1" flipV="1">
            <a:off x="6351712" y="14049375"/>
            <a:ext cx="136276"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47" name="Connecteur droit 46"/>
          <xdr:cNvCxnSpPr/>
        </xdr:nvCxnSpPr>
        <xdr:spPr>
          <a:xfrm rot="5400000" flipH="1" flipV="1">
            <a:off x="6351712" y="14192250"/>
            <a:ext cx="136276" cy="0"/>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98499</xdr:colOff>
      <xdr:row>53</xdr:row>
      <xdr:rowOff>151530</xdr:rowOff>
    </xdr:from>
    <xdr:to>
      <xdr:col>8</xdr:col>
      <xdr:colOff>163441</xdr:colOff>
      <xdr:row>55</xdr:row>
      <xdr:rowOff>43296</xdr:rowOff>
    </xdr:to>
    <xdr:sp macro="" textlink="">
      <xdr:nvSpPr>
        <xdr:cNvPr id="48" name="ZoneTexte 47"/>
        <xdr:cNvSpPr txBox="1"/>
      </xdr:nvSpPr>
      <xdr:spPr>
        <a:xfrm>
          <a:off x="5974233" y="13665124"/>
          <a:ext cx="904333" cy="2489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fr-FR" sz="1100"/>
            <a:t>Date du jour</a:t>
          </a:r>
        </a:p>
      </xdr:txBody>
    </xdr:sp>
    <xdr:clientData/>
  </xdr:twoCellAnchor>
  <xdr:twoCellAnchor>
    <xdr:from>
      <xdr:col>6</xdr:col>
      <xdr:colOff>104775</xdr:colOff>
      <xdr:row>52</xdr:row>
      <xdr:rowOff>47625</xdr:rowOff>
    </xdr:from>
    <xdr:to>
      <xdr:col>6</xdr:col>
      <xdr:colOff>104775</xdr:colOff>
      <xdr:row>53</xdr:row>
      <xdr:rowOff>142875</xdr:rowOff>
    </xdr:to>
    <xdr:grpSp>
      <xdr:nvGrpSpPr>
        <xdr:cNvPr id="1049" name="Groupe 48"/>
        <xdr:cNvGrpSpPr>
          <a:grpSpLocks/>
        </xdr:cNvGrpSpPr>
      </xdr:nvGrpSpPr>
      <xdr:grpSpPr bwMode="auto">
        <a:xfrm>
          <a:off x="5141119" y="14150578"/>
          <a:ext cx="0" cy="273844"/>
          <a:chOff x="558511" y="1862498"/>
          <a:chExt cx="1588" cy="282287"/>
        </a:xfrm>
      </xdr:grpSpPr>
      <xdr:cxnSp macro="">
        <xdr:nvCxnSpPr>
          <xdr:cNvPr id="50" name="Connecteur droit 49"/>
          <xdr:cNvCxnSpPr/>
        </xdr:nvCxnSpPr>
        <xdr:spPr>
          <a:xfrm rot="5400000" flipH="1" flipV="1">
            <a:off x="5065837" y="14049375"/>
            <a:ext cx="136276"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51" name="Connecteur droit 50"/>
          <xdr:cNvCxnSpPr/>
        </xdr:nvCxnSpPr>
        <xdr:spPr>
          <a:xfrm rot="5400000" flipH="1" flipV="1">
            <a:off x="5065837" y="14192250"/>
            <a:ext cx="136276" cy="0"/>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498440</xdr:colOff>
      <xdr:row>53</xdr:row>
      <xdr:rowOff>151530</xdr:rowOff>
    </xdr:from>
    <xdr:to>
      <xdr:col>6</xdr:col>
      <xdr:colOff>563383</xdr:colOff>
      <xdr:row>55</xdr:row>
      <xdr:rowOff>43296</xdr:rowOff>
    </xdr:to>
    <xdr:sp macro="" textlink="">
      <xdr:nvSpPr>
        <xdr:cNvPr id="52" name="ZoneTexte 51"/>
        <xdr:cNvSpPr txBox="1"/>
      </xdr:nvSpPr>
      <xdr:spPr>
        <a:xfrm>
          <a:off x="4695393" y="13665124"/>
          <a:ext cx="904334" cy="2489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fr-FR" sz="1100"/>
            <a:t>Anniversaire</a:t>
          </a:r>
        </a:p>
      </xdr:txBody>
    </xdr:sp>
    <xdr:clientData/>
  </xdr:twoCellAnchor>
  <xdr:twoCellAnchor>
    <xdr:from>
      <xdr:col>6</xdr:col>
      <xdr:colOff>553641</xdr:colOff>
      <xdr:row>50</xdr:row>
      <xdr:rowOff>147201</xdr:rowOff>
    </xdr:from>
    <xdr:to>
      <xdr:col>7</xdr:col>
      <xdr:colOff>100129</xdr:colOff>
      <xdr:row>52</xdr:row>
      <xdr:rowOff>38967</xdr:rowOff>
    </xdr:to>
    <xdr:sp macro="" textlink="">
      <xdr:nvSpPr>
        <xdr:cNvPr id="54" name="ZoneTexte 53"/>
        <xdr:cNvSpPr txBox="1"/>
      </xdr:nvSpPr>
      <xdr:spPr>
        <a:xfrm>
          <a:off x="5589985" y="13125014"/>
          <a:ext cx="385878" cy="2489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fr-FR" sz="1100"/>
            <a:t>B</a:t>
          </a:r>
        </a:p>
      </xdr:txBody>
    </xdr:sp>
    <xdr:clientData/>
  </xdr:twoCellAnchor>
  <xdr:twoCellAnchor editAs="oneCell">
    <xdr:from>
      <xdr:col>4</xdr:col>
      <xdr:colOff>352425</xdr:colOff>
      <xdr:row>70</xdr:row>
      <xdr:rowOff>85725</xdr:rowOff>
    </xdr:from>
    <xdr:to>
      <xdr:col>8</xdr:col>
      <xdr:colOff>213122</xdr:colOff>
      <xdr:row>76</xdr:row>
      <xdr:rowOff>66675</xdr:rowOff>
    </xdr:to>
    <xdr:pic>
      <xdr:nvPicPr>
        <xdr:cNvPr id="1052" name="Image 25"/>
        <xdr:cNvPicPr>
          <a:picLocks noChangeAspect="1" noChangeArrowheads="1"/>
        </xdr:cNvPicPr>
      </xdr:nvPicPr>
      <xdr:blipFill>
        <a:blip xmlns:r="http://schemas.openxmlformats.org/officeDocument/2006/relationships" r:embed="rId1" cstate="print"/>
        <a:srcRect/>
        <a:stretch>
          <a:fillRect/>
        </a:stretch>
      </xdr:blipFill>
      <xdr:spPr bwMode="auto">
        <a:xfrm>
          <a:off x="3705225" y="17697450"/>
          <a:ext cx="3219450" cy="1162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mailto:[mailto:Jean-Michel.Goeme@computerland.be]" TargetMode="External"/><Relationship Id="rId2" Type="http://schemas.openxmlformats.org/officeDocument/2006/relationships/hyperlink" Target="http://www.verdon.be/" TargetMode="External"/><Relationship Id="rId1" Type="http://schemas.openxmlformats.org/officeDocument/2006/relationships/hyperlink" Target="mailto:[mailto:mmathurin@verdon.be]" TargetMode="External"/><Relationship Id="rId6" Type="http://schemas.openxmlformats.org/officeDocument/2006/relationships/printerSettings" Target="../printerSettings/printerSettings1.bin"/><Relationship Id="rId5" Type="http://schemas.openxmlformats.org/officeDocument/2006/relationships/hyperlink" Target="http://www.computerland.be/" TargetMode="External"/><Relationship Id="rId4" Type="http://schemas.openxmlformats.org/officeDocument/2006/relationships/hyperlink" Target="mailto:jmg@computerland.be" TargetMode="External"/></Relationships>
</file>

<file path=xl/worksheets/sheet1.xml><?xml version="1.0" encoding="utf-8"?>
<worksheet xmlns="http://schemas.openxmlformats.org/spreadsheetml/2006/main" xmlns:r="http://schemas.openxmlformats.org/officeDocument/2006/relationships">
  <dimension ref="A1:I73"/>
  <sheetViews>
    <sheetView tabSelected="1" topLeftCell="A4" zoomScale="160" zoomScaleNormal="160" workbookViewId="0">
      <selection activeCell="H20" sqref="H20"/>
    </sheetView>
  </sheetViews>
  <sheetFormatPr baseColWidth="10" defaultColWidth="11" defaultRowHeight="14.25"/>
  <cols>
    <col min="8" max="8" width="11.125" bestFit="1" customWidth="1"/>
    <col min="9" max="9" width="13.875" customWidth="1"/>
  </cols>
  <sheetData>
    <row r="1" spans="1:9" ht="15" thickTop="1">
      <c r="A1" s="15" t="s">
        <v>85</v>
      </c>
      <c r="B1" s="16"/>
      <c r="C1" s="16"/>
      <c r="D1" s="16"/>
      <c r="E1" s="16"/>
      <c r="F1" s="16"/>
      <c r="G1" s="16"/>
      <c r="H1" s="16"/>
      <c r="I1" s="17"/>
    </row>
    <row r="2" spans="1:9">
      <c r="A2" s="18" t="s">
        <v>86</v>
      </c>
      <c r="B2" s="14"/>
      <c r="C2" s="14"/>
      <c r="D2" s="14"/>
      <c r="E2" s="14"/>
      <c r="F2" s="14"/>
      <c r="G2" s="14"/>
      <c r="H2" s="14"/>
      <c r="I2" s="19"/>
    </row>
    <row r="3" spans="1:9" ht="15" thickBot="1">
      <c r="A3" s="20" t="s">
        <v>87</v>
      </c>
      <c r="B3" s="21"/>
      <c r="C3" s="21"/>
      <c r="D3" s="21"/>
      <c r="E3" s="21"/>
      <c r="F3" s="21"/>
      <c r="G3" s="21"/>
      <c r="H3" s="21"/>
      <c r="I3" s="22"/>
    </row>
    <row r="4" spans="1:9" ht="30" thickTop="1" thickBot="1">
      <c r="A4" s="23" t="s">
        <v>88</v>
      </c>
      <c r="B4" s="24"/>
      <c r="C4" s="24"/>
      <c r="D4" s="24"/>
      <c r="E4" s="24"/>
      <c r="F4" s="24"/>
      <c r="G4" s="24"/>
      <c r="H4" s="24"/>
      <c r="I4" s="25"/>
    </row>
    <row r="5" spans="1:9" ht="44.25" thickTop="1" thickBot="1">
      <c r="A5" s="23" t="s">
        <v>120</v>
      </c>
      <c r="B5" s="24"/>
      <c r="C5" s="24"/>
      <c r="D5" s="24"/>
      <c r="E5" s="24"/>
      <c r="F5" s="24"/>
      <c r="G5" s="24"/>
      <c r="H5" s="24"/>
      <c r="I5" s="25"/>
    </row>
    <row r="6" spans="1:9" ht="15.75" thickTop="1" thickBot="1">
      <c r="A6" s="13"/>
      <c r="B6" s="13"/>
      <c r="C6" s="13"/>
      <c r="D6" s="13"/>
      <c r="E6" s="13"/>
      <c r="F6" s="13"/>
      <c r="G6" s="13"/>
      <c r="H6" s="13"/>
      <c r="I6" s="13"/>
    </row>
    <row r="7" spans="1:9" ht="15" thickTop="1">
      <c r="B7" s="15" t="s">
        <v>79</v>
      </c>
      <c r="C7" s="16"/>
      <c r="D7" s="16"/>
      <c r="E7" s="16"/>
      <c r="F7" s="16"/>
      <c r="G7" s="17"/>
    </row>
    <row r="8" spans="1:9">
      <c r="B8" s="26" t="s">
        <v>81</v>
      </c>
      <c r="C8" s="14"/>
      <c r="D8" s="14"/>
      <c r="E8" s="14"/>
      <c r="F8" s="14"/>
      <c r="G8" s="19"/>
    </row>
    <row r="9" spans="1:9" ht="15" thickBot="1">
      <c r="B9" s="27" t="s">
        <v>80</v>
      </c>
      <c r="C9" s="21"/>
      <c r="D9" s="21"/>
      <c r="E9" s="21"/>
      <c r="F9" s="21"/>
      <c r="G9" s="22"/>
    </row>
    <row r="10" spans="1:9" ht="15" thickTop="1">
      <c r="B10" s="12"/>
    </row>
    <row r="11" spans="1:9">
      <c r="B11" s="12"/>
    </row>
    <row r="16" spans="1:9" ht="15" thickBot="1"/>
    <row r="17" spans="1:9" ht="15" thickTop="1">
      <c r="A17" s="15" t="s">
        <v>82</v>
      </c>
      <c r="B17" s="16"/>
      <c r="C17" s="16"/>
      <c r="D17" s="16"/>
      <c r="E17" s="17"/>
    </row>
    <row r="18" spans="1:9">
      <c r="A18" s="18" t="s">
        <v>83</v>
      </c>
      <c r="B18" s="14"/>
      <c r="C18" s="14"/>
      <c r="D18" s="14"/>
      <c r="E18" s="19"/>
    </row>
    <row r="19" spans="1:9" ht="28.5">
      <c r="A19" s="28" t="s">
        <v>74</v>
      </c>
      <c r="B19" s="29" t="s">
        <v>75</v>
      </c>
      <c r="C19" s="29" t="s">
        <v>76</v>
      </c>
      <c r="D19" s="14"/>
      <c r="E19" s="19"/>
      <c r="G19" s="10">
        <v>40945</v>
      </c>
      <c r="H19">
        <f>YEARFRAC(A20,G19)</f>
        <v>21.722222222222221</v>
      </c>
    </row>
    <row r="20" spans="1:9">
      <c r="A20" s="57">
        <v>33009</v>
      </c>
      <c r="B20" s="31">
        <f ca="1">TODAY()</f>
        <v>40945</v>
      </c>
      <c r="C20" s="14">
        <f ca="1">YEAR(B20)-YEAR(A20)-1</f>
        <v>21</v>
      </c>
      <c r="D20" s="14"/>
      <c r="E20" s="19"/>
    </row>
    <row r="21" spans="1:9">
      <c r="A21" s="18"/>
      <c r="B21" s="32" t="s">
        <v>84</v>
      </c>
      <c r="C21" s="14"/>
      <c r="D21" s="14"/>
      <c r="E21" s="19"/>
    </row>
    <row r="22" spans="1:9" ht="15" thickBot="1">
      <c r="A22" s="18"/>
      <c r="B22" s="14"/>
      <c r="C22" s="32" t="s">
        <v>89</v>
      </c>
      <c r="D22" s="14"/>
      <c r="E22" s="19"/>
    </row>
    <row r="23" spans="1:9" ht="30" thickTop="1" thickBot="1">
      <c r="A23" s="23" t="s">
        <v>90</v>
      </c>
      <c r="B23" s="24"/>
      <c r="C23" s="24"/>
      <c r="D23" s="24"/>
      <c r="E23" s="24"/>
      <c r="F23" s="24"/>
      <c r="G23" s="24"/>
      <c r="H23" s="24"/>
      <c r="I23" s="25"/>
    </row>
    <row r="24" spans="1:9" ht="30" thickTop="1" thickBot="1">
      <c r="A24" s="23" t="s">
        <v>124</v>
      </c>
      <c r="B24" s="24"/>
      <c r="C24" s="24"/>
      <c r="D24" s="24"/>
      <c r="E24" s="24"/>
      <c r="F24" s="24"/>
      <c r="G24" s="24"/>
      <c r="H24" s="24"/>
      <c r="I24" s="25"/>
    </row>
    <row r="25" spans="1:9" ht="58.5" thickTop="1" thickBot="1">
      <c r="A25" s="34" t="s">
        <v>77</v>
      </c>
      <c r="B25" s="34" t="s">
        <v>78</v>
      </c>
    </row>
    <row r="26" spans="1:9" s="11" customFormat="1" ht="15.75" thickTop="1" thickBot="1">
      <c r="A26" s="36">
        <f ca="1">(DATE(YEAR(TODAY()),1,1))-(DATE(YEAR(TODAY())-1,MONTH(A20),DAY(A20)))-1</f>
        <v>229</v>
      </c>
      <c r="B26" s="36">
        <f ca="1">TODAY()-DATE(YEAR(TODAY()),1,1)</f>
        <v>36</v>
      </c>
    </row>
    <row r="27" spans="1:9" ht="15" thickTop="1">
      <c r="A27" s="37" t="s">
        <v>91</v>
      </c>
      <c r="B27" s="16"/>
      <c r="C27" s="16"/>
      <c r="D27" s="16"/>
      <c r="E27" s="16"/>
      <c r="F27" s="16"/>
      <c r="G27" s="16"/>
      <c r="H27" s="16"/>
      <c r="I27" s="17"/>
    </row>
    <row r="28" spans="1:9" ht="15" thickBot="1">
      <c r="A28" s="38"/>
      <c r="B28" s="33" t="s">
        <v>94</v>
      </c>
      <c r="C28" s="21"/>
      <c r="D28" s="21"/>
      <c r="E28" s="21"/>
      <c r="F28" s="21"/>
      <c r="G28" s="21"/>
      <c r="H28" s="21"/>
      <c r="I28" s="22"/>
    </row>
    <row r="29" spans="1:9" ht="30" thickTop="1" thickBot="1">
      <c r="A29" s="23" t="s">
        <v>92</v>
      </c>
      <c r="B29" s="24"/>
      <c r="C29" s="24"/>
      <c r="D29" s="24"/>
      <c r="E29" s="24"/>
      <c r="F29" s="24"/>
      <c r="G29" s="24"/>
      <c r="H29" s="24"/>
      <c r="I29" s="25"/>
    </row>
    <row r="30" spans="1:9" ht="30" thickTop="1" thickBot="1">
      <c r="A30" s="23" t="s">
        <v>93</v>
      </c>
      <c r="B30" s="24"/>
      <c r="C30" s="24"/>
      <c r="D30" s="24"/>
      <c r="E30" s="24"/>
      <c r="F30" s="24"/>
      <c r="G30" s="24"/>
      <c r="H30" s="24"/>
      <c r="I30" s="25"/>
    </row>
    <row r="31" spans="1:9" ht="30" thickTop="1" thickBot="1">
      <c r="A31" s="23" t="s">
        <v>95</v>
      </c>
      <c r="B31" s="24"/>
      <c r="C31" s="24"/>
      <c r="D31" s="24"/>
      <c r="E31" s="24"/>
      <c r="F31" s="24"/>
      <c r="G31" s="24"/>
      <c r="H31" s="24"/>
      <c r="I31" s="25"/>
    </row>
    <row r="32" spans="1:9" ht="30" thickTop="1" thickBot="1">
      <c r="A32" s="23" t="s">
        <v>96</v>
      </c>
      <c r="B32" s="24"/>
      <c r="C32" s="24"/>
      <c r="D32" s="24"/>
      <c r="E32" s="24"/>
      <c r="F32" s="24"/>
      <c r="G32" s="24"/>
      <c r="H32" s="24"/>
      <c r="I32" s="25"/>
    </row>
    <row r="33" spans="1:9" ht="58.5" thickTop="1" thickBot="1">
      <c r="A33" s="23" t="s">
        <v>100</v>
      </c>
      <c r="B33" s="24"/>
      <c r="C33" s="24"/>
      <c r="D33" s="24"/>
      <c r="E33" s="24"/>
      <c r="F33" s="24"/>
      <c r="G33" s="24"/>
      <c r="H33" s="24"/>
      <c r="I33" s="25"/>
    </row>
    <row r="34" spans="1:9" ht="15.75" thickTop="1" thickBot="1">
      <c r="A34" s="39" t="s">
        <v>98</v>
      </c>
      <c r="B34" s="24"/>
      <c r="C34" s="24"/>
      <c r="D34" s="24"/>
      <c r="E34" s="24"/>
      <c r="F34" s="24"/>
      <c r="G34" s="24"/>
      <c r="H34" s="24"/>
      <c r="I34" s="25"/>
    </row>
    <row r="35" spans="1:9" ht="30" thickTop="1" thickBot="1">
      <c r="A35" s="23" t="s">
        <v>97</v>
      </c>
      <c r="B35" s="40" t="str">
        <f ca="1">IF(MOD(YEAR(TODAY()),4)&lt;&gt;0,"Non bissextile","bissextile")</f>
        <v>bissextile</v>
      </c>
      <c r="C35" s="41"/>
    </row>
    <row r="36" spans="1:9" ht="15" thickTop="1">
      <c r="A36" s="42" t="s">
        <v>99</v>
      </c>
      <c r="B36" s="43"/>
      <c r="C36" s="17"/>
    </row>
    <row r="37" spans="1:9" ht="15" thickBot="1">
      <c r="A37" s="30">
        <v>40923</v>
      </c>
      <c r="B37" s="44" t="str">
        <f>IF(MOD(YEAR(A37),4)&lt;&gt;0,"Non bissextile","bissextile")</f>
        <v>bissextile</v>
      </c>
      <c r="C37" s="19"/>
    </row>
    <row r="38" spans="1:9" ht="15.75" thickTop="1" thickBot="1">
      <c r="A38" s="45" t="s">
        <v>101</v>
      </c>
      <c r="B38" s="46"/>
      <c r="C38" s="46"/>
      <c r="D38" s="46"/>
      <c r="E38" s="46"/>
      <c r="F38" s="46"/>
      <c r="G38" s="46"/>
      <c r="H38" s="46"/>
      <c r="I38" s="41"/>
    </row>
    <row r="39" spans="1:9" ht="15" thickTop="1">
      <c r="A39" s="15" t="s">
        <v>102</v>
      </c>
      <c r="B39" s="16"/>
      <c r="C39" s="16"/>
      <c r="D39" s="16"/>
      <c r="E39" s="16"/>
      <c r="F39" s="16"/>
      <c r="G39" s="16"/>
      <c r="H39" s="16"/>
      <c r="I39" s="17"/>
    </row>
    <row r="40" spans="1:9" ht="15" thickBot="1">
      <c r="A40" s="20">
        <f ca="1">IF(MOD(YEAR(TODAY())-1,4)&lt;&gt;0,ROUND(A26/365,2),ROUND(A26/366,2))</f>
        <v>0.63</v>
      </c>
      <c r="B40" s="33" t="s">
        <v>105</v>
      </c>
      <c r="C40" s="21"/>
      <c r="D40" s="21"/>
      <c r="E40" s="21"/>
      <c r="F40" s="21"/>
      <c r="G40" s="21"/>
      <c r="H40" s="21"/>
      <c r="I40" s="22"/>
    </row>
    <row r="41" spans="1:9" ht="15" thickTop="1">
      <c r="A41" s="15" t="s">
        <v>103</v>
      </c>
      <c r="B41" s="16"/>
      <c r="C41" s="16"/>
      <c r="D41" s="16"/>
      <c r="E41" s="16"/>
      <c r="F41" s="16"/>
      <c r="G41" s="16"/>
      <c r="H41" s="16"/>
      <c r="I41" s="17"/>
    </row>
    <row r="42" spans="1:9" ht="15" thickBot="1">
      <c r="A42" s="20">
        <f ca="1">IF(MOD(YEAR(TODAY()),4)&lt;&gt;0,ROUND(B26/365,2),ROUND(B26/366,2))</f>
        <v>0.1</v>
      </c>
      <c r="B42" s="33" t="s">
        <v>106</v>
      </c>
      <c r="C42" s="21"/>
      <c r="D42" s="21"/>
      <c r="E42" s="21"/>
      <c r="F42" s="21"/>
      <c r="G42" s="21"/>
      <c r="H42" s="21"/>
      <c r="I42" s="22"/>
    </row>
    <row r="43" spans="1:9" ht="15" thickTop="1">
      <c r="A43" s="15" t="s">
        <v>104</v>
      </c>
      <c r="B43" s="16"/>
      <c r="C43" s="16"/>
      <c r="D43" s="17"/>
    </row>
    <row r="44" spans="1:9" ht="15" thickBot="1">
      <c r="A44" s="18">
        <f ca="1">C20+A40+A42</f>
        <v>21.73</v>
      </c>
      <c r="B44" s="32" t="s">
        <v>107</v>
      </c>
      <c r="C44" s="14"/>
      <c r="D44" s="19"/>
    </row>
    <row r="45" spans="1:9" ht="15.75" thickTop="1" thickBot="1">
      <c r="A45" s="47" t="s">
        <v>108</v>
      </c>
      <c r="B45" s="46"/>
      <c r="C45" s="46"/>
      <c r="D45" s="46"/>
      <c r="E45" s="46"/>
      <c r="F45" s="46"/>
      <c r="G45" s="46"/>
      <c r="H45" s="46"/>
      <c r="I45" s="41"/>
    </row>
    <row r="46" spans="1:9" ht="101.25" thickTop="1" thickBot="1">
      <c r="A46" s="48">
        <f ca="1">YEAR(B20)-YEAR(A20)-1+(IF(MOD(YEAR(TODAY())-1,4)&lt;&gt;0,ROUND(((DATE(YEAR(TODAY()),1,1))-(DATE(YEAR(TODAY())-1,MONTH(A20),DAY(A20)))-1)/365,2),ROUND(((DATE(YEAR(TODAY()),1,1))-(DATE(YEAR(TODAY())-1,MONTH(A20),DAY(A20)))-1)/366,2)))+(IF(MOD(YEAR(TODAY()),4)&lt;&gt;0,ROUND((TODAY()-DATE(YEAR(TODAY()),1,1))/365,2),ROUND((TODAY()-DATE(YEAR(TODAY()),1,1))/366,2)))</f>
        <v>21.73</v>
      </c>
      <c r="B46" s="49" t="s">
        <v>109</v>
      </c>
      <c r="C46" s="24"/>
      <c r="D46" s="24"/>
      <c r="E46" s="24"/>
      <c r="F46" s="24"/>
      <c r="G46" s="24"/>
      <c r="H46" s="24"/>
      <c r="I46" s="25"/>
    </row>
    <row r="47" spans="1:9" ht="15.75" thickTop="1" thickBot="1">
      <c r="A47" s="10"/>
    </row>
    <row r="48" spans="1:9" ht="15" thickTop="1">
      <c r="B48" s="15" t="s">
        <v>110</v>
      </c>
      <c r="C48" s="16"/>
      <c r="D48" s="16"/>
      <c r="E48" s="16"/>
      <c r="F48" s="16"/>
      <c r="G48" s="17"/>
    </row>
    <row r="49" spans="1:9">
      <c r="B49" s="26" t="s">
        <v>111</v>
      </c>
      <c r="C49" s="14"/>
      <c r="D49" s="14"/>
      <c r="E49" s="14"/>
      <c r="F49" s="14"/>
      <c r="G49" s="19"/>
    </row>
    <row r="50" spans="1:9" ht="15" thickBot="1">
      <c r="B50" s="27" t="s">
        <v>80</v>
      </c>
      <c r="C50" s="21"/>
      <c r="D50" s="21"/>
      <c r="E50" s="21"/>
      <c r="F50" s="21"/>
      <c r="G50" s="22"/>
    </row>
    <row r="51" spans="1:9" ht="15" thickTop="1">
      <c r="B51" s="12"/>
    </row>
    <row r="52" spans="1:9">
      <c r="B52" s="12"/>
    </row>
    <row r="56" spans="1:9" ht="15" thickBot="1"/>
    <row r="57" spans="1:9" ht="15.75" thickTop="1" thickBot="1">
      <c r="A57" s="45" t="s">
        <v>112</v>
      </c>
      <c r="B57" s="46"/>
      <c r="C57" s="46"/>
      <c r="D57" s="46"/>
      <c r="E57" s="46"/>
      <c r="F57" s="46"/>
      <c r="G57" s="46"/>
      <c r="H57" s="46"/>
      <c r="I57" s="41"/>
    </row>
    <row r="58" spans="1:9" ht="15" thickTop="1">
      <c r="A58" s="15" t="s">
        <v>113</v>
      </c>
      <c r="B58" s="16"/>
      <c r="C58" s="16"/>
      <c r="D58" s="17"/>
    </row>
    <row r="59" spans="1:9" ht="15" thickBot="1">
      <c r="A59" s="18">
        <f ca="1">YEAR(B20)-YEAR(A20)</f>
        <v>22</v>
      </c>
      <c r="B59" s="32" t="s">
        <v>114</v>
      </c>
      <c r="C59" s="14"/>
      <c r="D59" s="19"/>
    </row>
    <row r="60" spans="1:9" ht="15.75" thickTop="1" thickBot="1">
      <c r="A60" s="45" t="s">
        <v>115</v>
      </c>
      <c r="B60" s="46"/>
      <c r="C60" s="46"/>
      <c r="D60" s="46"/>
      <c r="E60" s="46"/>
      <c r="F60" s="46"/>
      <c r="G60" s="46"/>
      <c r="H60" s="46"/>
      <c r="I60" s="41"/>
    </row>
    <row r="61" spans="1:9" ht="15.75" thickTop="1" thickBot="1">
      <c r="A61" s="36">
        <f ca="1">TODAY()-DATE(YEAR(TODAY()),MONTH(A20),DAY(A20))</f>
        <v>-100</v>
      </c>
    </row>
    <row r="62" spans="1:9" ht="15.75" thickTop="1" thickBot="1">
      <c r="A62" s="45" t="s">
        <v>116</v>
      </c>
      <c r="B62" s="46"/>
      <c r="C62" s="41"/>
    </row>
    <row r="63" spans="1:9" ht="15.75" thickTop="1" thickBot="1">
      <c r="A63" s="36">
        <f ca="1">IF(MOD(YEAR(TODAY()),4)&lt;&gt;0,ROUND(A61/365,2),ROUND(A61/366,2))</f>
        <v>-0.27</v>
      </c>
    </row>
    <row r="64" spans="1:9" ht="15" thickTop="1">
      <c r="A64" s="15" t="s">
        <v>117</v>
      </c>
      <c r="B64" s="16"/>
      <c r="C64" s="17"/>
    </row>
    <row r="65" spans="1:9" ht="15" thickBot="1">
      <c r="A65" s="20">
        <f ca="1">A59+A63</f>
        <v>21.73</v>
      </c>
      <c r="B65" s="32" t="s">
        <v>118</v>
      </c>
      <c r="C65" s="19"/>
    </row>
    <row r="66" spans="1:9" ht="44.25" thickTop="1" thickBot="1">
      <c r="A66" s="50">
        <f ca="1">YEAR(B20)-YEAR(A20)+(IF(MOD(YEAR(TODAY()),4)&lt;&gt;0,ROUND(A61/365,2),ROUND(A61/366,2)))</f>
        <v>21.73</v>
      </c>
      <c r="B66" s="39" t="s">
        <v>119</v>
      </c>
      <c r="C66" s="51"/>
      <c r="D66" s="51"/>
      <c r="E66" s="24"/>
      <c r="F66" s="24"/>
      <c r="G66" s="24"/>
      <c r="H66" s="24"/>
      <c r="I66" s="25"/>
    </row>
    <row r="67" spans="1:9" ht="15.75" thickTop="1" thickBot="1">
      <c r="A67" s="15" t="s">
        <v>121</v>
      </c>
      <c r="B67" s="17"/>
    </row>
    <row r="68" spans="1:9" ht="15.75" thickTop="1" thickBot="1">
      <c r="A68" s="45" t="s">
        <v>122</v>
      </c>
      <c r="B68" s="46"/>
      <c r="C68" s="46"/>
      <c r="D68" s="46"/>
      <c r="E68" s="46"/>
      <c r="F68" s="46"/>
      <c r="G68" s="41"/>
    </row>
    <row r="69" spans="1:9" ht="15.75" thickTop="1" thickBot="1">
      <c r="A69" s="35" t="s">
        <v>123</v>
      </c>
    </row>
    <row r="70" spans="1:9" ht="158.25" thickTop="1" thickBot="1">
      <c r="A70" s="50">
        <f ca="1">IF(TODAY()&lt;DATE(YEAR(TODAY()),MONTH(A20),DAY(A20)),YEAR(TODAY())-YEAR(A20)-1+(IF(MOD(YEAR(TODAY())-1,4)&lt;&gt;0,ROUND(((DATE(YEAR(TODAY()),1,1))-(DATE(YEAR(TODAY())-1,MONTH(A20),DAY(A20)))-1)/365,2),ROUND(((DATE(YEAR(TODAY()),1,1))-(DATE(YEAR(TODAY())-1,MONTH(A20),DAY(A20)))-1)/366,2)))+(IF(MOD(YEAR(TODAY()),4)&lt;&gt;0,ROUND((TODAY()-DATE(YEAR(TODAY()),1,1))/365,2),ROUND((TODAY()-DATE(YEAR(TODAY()),1,1))/366,2))),YEAR(TODAY())-YEAR(A20)+(IF(MOD(YEAR(TODAY()),4)&lt;&gt;0,ROUND((TODAY()-DATE(YEAR(TODAY()),MONTH(A20),DAY(A20)))/365,2),ROUND((TODAY()-DATE(YEAR(TODAY()),MONTH(A20),DAY(A20)))/366,2))))</f>
        <v>21.73</v>
      </c>
      <c r="B70" s="52" t="s">
        <v>126</v>
      </c>
      <c r="C70" s="51"/>
      <c r="D70" s="51"/>
      <c r="E70" s="51"/>
      <c r="F70" s="51"/>
      <c r="G70" s="51"/>
      <c r="H70" s="51"/>
      <c r="I70" s="53"/>
    </row>
    <row r="71" spans="1:9" ht="15.75" thickTop="1" thickBot="1"/>
    <row r="72" spans="1:9" ht="19.5" thickTop="1" thickBot="1">
      <c r="A72" s="54" t="s">
        <v>125</v>
      </c>
      <c r="B72" s="55"/>
      <c r="C72" s="55"/>
      <c r="D72" s="56"/>
    </row>
    <row r="73" spans="1:9" ht="15" thickTop="1"/>
  </sheetData>
  <phoneticPr fontId="12"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B185"/>
  <sheetViews>
    <sheetView topLeftCell="A67" workbookViewId="0">
      <selection activeCell="A109" sqref="A109"/>
    </sheetView>
  </sheetViews>
  <sheetFormatPr baseColWidth="10" defaultColWidth="11" defaultRowHeight="14.25"/>
  <sheetData>
    <row r="1" spans="1:2" ht="15">
      <c r="A1" s="1"/>
    </row>
    <row r="2" spans="1:2">
      <c r="A2" s="2" t="s">
        <v>0</v>
      </c>
    </row>
    <row r="3" spans="1:2" ht="15">
      <c r="A3" s="3" t="s">
        <v>1</v>
      </c>
      <c r="B3" s="4" t="s">
        <v>2</v>
      </c>
    </row>
    <row r="4" spans="1:2" ht="15">
      <c r="A4" s="3" t="s">
        <v>3</v>
      </c>
      <c r="B4" s="4" t="s">
        <v>4</v>
      </c>
    </row>
    <row r="5" spans="1:2" ht="15">
      <c r="A5" s="3" t="s">
        <v>5</v>
      </c>
      <c r="B5" s="4" t="s">
        <v>6</v>
      </c>
    </row>
    <row r="6" spans="1:2" ht="15">
      <c r="A6" s="3" t="s">
        <v>7</v>
      </c>
      <c r="B6" s="4" t="s">
        <v>8</v>
      </c>
    </row>
    <row r="7" spans="1:2" ht="15">
      <c r="A7" s="3" t="s">
        <v>9</v>
      </c>
      <c r="B7" s="4" t="s">
        <v>10</v>
      </c>
    </row>
    <row r="8" spans="1:2" ht="15">
      <c r="A8" s="3" t="s">
        <v>11</v>
      </c>
      <c r="B8" s="4" t="s">
        <v>12</v>
      </c>
    </row>
    <row r="9" spans="1:2" ht="15">
      <c r="A9" s="4"/>
    </row>
    <row r="10" spans="1:2" ht="15">
      <c r="A10" s="3" t="s">
        <v>13</v>
      </c>
      <c r="B10" s="4" t="s">
        <v>14</v>
      </c>
    </row>
    <row r="11" spans="1:2" ht="15">
      <c r="A11" s="4"/>
    </row>
    <row r="12" spans="1:2" ht="15">
      <c r="A12" s="5" t="s">
        <v>15</v>
      </c>
    </row>
    <row r="13" spans="1:2" ht="15">
      <c r="A13" s="5"/>
    </row>
    <row r="14" spans="1:2" ht="15">
      <c r="A14" s="5"/>
    </row>
    <row r="15" spans="1:2" ht="15">
      <c r="A15" s="5"/>
    </row>
    <row r="16" spans="1:2" ht="15">
      <c r="A16" s="5" t="s">
        <v>16</v>
      </c>
    </row>
    <row r="17" spans="1:1" ht="15">
      <c r="A17" s="5"/>
    </row>
    <row r="18" spans="1:1" ht="15">
      <c r="A18" s="5"/>
    </row>
    <row r="19" spans="1:1" ht="15">
      <c r="A19" s="5"/>
    </row>
    <row r="20" spans="1:1" ht="15">
      <c r="A20" s="5" t="s">
        <v>17</v>
      </c>
    </row>
    <row r="21" spans="1:1" ht="15">
      <c r="A21" s="5"/>
    </row>
    <row r="22" spans="1:1" ht="15">
      <c r="A22" s="5"/>
    </row>
    <row r="23" spans="1:1" ht="15">
      <c r="A23" s="5"/>
    </row>
    <row r="24" spans="1:1" ht="15">
      <c r="A24" s="5" t="s">
        <v>18</v>
      </c>
    </row>
    <row r="25" spans="1:1" ht="15">
      <c r="A25" s="5"/>
    </row>
    <row r="26" spans="1:1" ht="15">
      <c r="A26" s="5"/>
    </row>
    <row r="27" spans="1:1" ht="15">
      <c r="A27" s="5"/>
    </row>
    <row r="28" spans="1:1">
      <c r="A28" s="7" t="s">
        <v>19</v>
      </c>
    </row>
    <row r="29" spans="1:1" ht="15.75">
      <c r="A29" s="6" t="s">
        <v>20</v>
      </c>
    </row>
    <row r="30" spans="1:1" ht="15.75">
      <c r="A30" s="6" t="s">
        <v>21</v>
      </c>
    </row>
    <row r="31" spans="1:1" ht="15.75">
      <c r="A31" s="6" t="s">
        <v>22</v>
      </c>
    </row>
    <row r="32" spans="1:1" ht="15.75">
      <c r="A32" s="6" t="s">
        <v>23</v>
      </c>
    </row>
    <row r="33" spans="1:1" ht="15">
      <c r="A33" s="5"/>
    </row>
    <row r="34" spans="1:1" ht="15">
      <c r="A34" s="5"/>
    </row>
    <row r="35" spans="1:1" ht="15">
      <c r="A35" s="5"/>
    </row>
    <row r="36" spans="1:1" ht="15.75">
      <c r="A36" s="6" t="s">
        <v>24</v>
      </c>
    </row>
    <row r="37" spans="1:1" ht="15">
      <c r="A37" s="5"/>
    </row>
    <row r="38" spans="1:1" ht="15.75">
      <c r="A38" s="6" t="s">
        <v>25</v>
      </c>
    </row>
    <row r="39" spans="1:1" ht="15">
      <c r="A39" s="5"/>
    </row>
    <row r="40" spans="1:1" ht="15.75">
      <c r="A40" s="6" t="s">
        <v>26</v>
      </c>
    </row>
    <row r="41" spans="1:1" ht="15">
      <c r="A41" s="5"/>
    </row>
    <row r="42" spans="1:1" ht="15.75">
      <c r="A42" s="6" t="s">
        <v>27</v>
      </c>
    </row>
    <row r="43" spans="1:1" ht="15">
      <c r="A43" s="5"/>
    </row>
    <row r="44" spans="1:1" ht="15.75">
      <c r="A44" s="6" t="s">
        <v>28</v>
      </c>
    </row>
    <row r="45" spans="1:1" ht="15">
      <c r="A45" s="5"/>
    </row>
    <row r="46" spans="1:1" ht="15.75">
      <c r="A46" s="6" t="s">
        <v>29</v>
      </c>
    </row>
    <row r="47" spans="1:1" ht="15">
      <c r="A47" s="5"/>
    </row>
    <row r="48" spans="1:1" ht="15.75">
      <c r="A48" s="6" t="s">
        <v>30</v>
      </c>
    </row>
    <row r="49" spans="1:1" ht="15">
      <c r="A49" s="5"/>
    </row>
    <row r="50" spans="1:1" ht="15.75">
      <c r="A50" s="6" t="s">
        <v>31</v>
      </c>
    </row>
    <row r="51" spans="1:1" ht="15">
      <c r="A51" s="5"/>
    </row>
    <row r="52" spans="1:1" ht="15.75">
      <c r="A52" s="6" t="s">
        <v>32</v>
      </c>
    </row>
    <row r="53" spans="1:1" ht="15">
      <c r="A53" s="5"/>
    </row>
    <row r="54" spans="1:1" ht="15.75">
      <c r="A54" s="6" t="s">
        <v>33</v>
      </c>
    </row>
    <row r="55" spans="1:1" ht="15">
      <c r="A55" s="5"/>
    </row>
    <row r="56" spans="1:1" ht="15">
      <c r="A56" s="5"/>
    </row>
    <row r="57" spans="1:1" ht="15">
      <c r="A57" s="5"/>
    </row>
    <row r="58" spans="1:1" ht="15">
      <c r="A58" s="5"/>
    </row>
    <row r="59" spans="1:1" ht="15">
      <c r="A59" s="5" t="s">
        <v>34</v>
      </c>
    </row>
    <row r="60" spans="1:1" ht="15">
      <c r="A60" s="5"/>
    </row>
    <row r="61" spans="1:1" ht="15">
      <c r="A61" s="5"/>
    </row>
    <row r="62" spans="1:1" ht="15">
      <c r="A62" s="5"/>
    </row>
    <row r="63" spans="1:1" ht="15">
      <c r="A63" s="5"/>
    </row>
    <row r="64" spans="1:1" ht="15">
      <c r="A64" s="5"/>
    </row>
    <row r="65" spans="1:1" ht="15.75">
      <c r="A65" s="5" t="s">
        <v>35</v>
      </c>
    </row>
    <row r="66" spans="1:1" ht="15">
      <c r="A66" s="5"/>
    </row>
    <row r="67" spans="1:1" ht="15">
      <c r="A67" s="5"/>
    </row>
    <row r="68" spans="1:1" ht="15">
      <c r="A68" s="5"/>
    </row>
    <row r="69" spans="1:1" ht="15">
      <c r="A69" s="5" t="s">
        <v>36</v>
      </c>
    </row>
    <row r="70" spans="1:1" ht="15">
      <c r="A70" s="5"/>
    </row>
    <row r="71" spans="1:1" ht="15">
      <c r="A71" s="5"/>
    </row>
    <row r="72" spans="1:1" ht="15">
      <c r="A72" s="5"/>
    </row>
    <row r="73" spans="1:1" ht="15">
      <c r="A73" s="5" t="s">
        <v>37</v>
      </c>
    </row>
    <row r="74" spans="1:1" ht="15">
      <c r="A74" s="5"/>
    </row>
    <row r="75" spans="1:1" ht="15">
      <c r="A75" s="5"/>
    </row>
    <row r="76" spans="1:1" ht="15">
      <c r="A76" s="5"/>
    </row>
    <row r="77" spans="1:1" ht="15">
      <c r="A77" s="5" t="s">
        <v>38</v>
      </c>
    </row>
    <row r="78" spans="1:1" ht="15">
      <c r="A78" s="5"/>
    </row>
    <row r="79" spans="1:1" ht="15">
      <c r="A79" s="5"/>
    </row>
    <row r="80" spans="1:1" ht="15">
      <c r="A80" s="5"/>
    </row>
    <row r="81" spans="1:1" ht="15">
      <c r="A81" s="5" t="s">
        <v>39</v>
      </c>
    </row>
    <row r="82" spans="1:1" ht="15">
      <c r="A82" s="5"/>
    </row>
    <row r="83" spans="1:1" ht="15">
      <c r="A83" s="5"/>
    </row>
    <row r="84" spans="1:1" ht="15">
      <c r="A84" s="5"/>
    </row>
    <row r="85" spans="1:1" ht="15">
      <c r="A85" s="5" t="s">
        <v>40</v>
      </c>
    </row>
    <row r="86" spans="1:1" ht="15">
      <c r="A86" s="5"/>
    </row>
    <row r="87" spans="1:1" ht="15">
      <c r="A87" s="5"/>
    </row>
    <row r="88" spans="1:1" ht="15">
      <c r="A88" s="5"/>
    </row>
    <row r="89" spans="1:1" ht="15">
      <c r="A89" s="5" t="s">
        <v>41</v>
      </c>
    </row>
    <row r="90" spans="1:1" ht="15">
      <c r="A90" s="5"/>
    </row>
    <row r="91" spans="1:1" ht="15">
      <c r="A91" s="5"/>
    </row>
    <row r="92" spans="1:1" ht="15">
      <c r="A92" s="5"/>
    </row>
    <row r="93" spans="1:1" ht="15">
      <c r="A93" s="5" t="s">
        <v>42</v>
      </c>
    </row>
    <row r="94" spans="1:1" ht="15">
      <c r="A94" s="5"/>
    </row>
    <row r="95" spans="1:1" ht="15">
      <c r="A95" s="5"/>
    </row>
    <row r="96" spans="1:1" ht="15">
      <c r="A96" s="5"/>
    </row>
    <row r="97" spans="1:1" ht="15.75">
      <c r="A97" s="6" t="s">
        <v>43</v>
      </c>
    </row>
    <row r="98" spans="1:1" ht="15">
      <c r="A98" s="5"/>
    </row>
    <row r="99" spans="1:1" ht="15">
      <c r="A99" s="8" t="s">
        <v>44</v>
      </c>
    </row>
    <row r="100" spans="1:1" ht="15">
      <c r="A100" s="5"/>
    </row>
    <row r="101" spans="1:1" ht="15.75">
      <c r="A101" s="6" t="s">
        <v>45</v>
      </c>
    </row>
    <row r="102" spans="1:1" ht="15">
      <c r="A102" s="5"/>
    </row>
    <row r="103" spans="1:1" ht="15">
      <c r="A103" s="5" t="s">
        <v>46</v>
      </c>
    </row>
    <row r="104" spans="1:1" ht="15">
      <c r="A104" s="5"/>
    </row>
    <row r="105" spans="1:1" ht="15.75">
      <c r="A105" s="5" t="s">
        <v>47</v>
      </c>
    </row>
    <row r="106" spans="1:1" ht="15">
      <c r="A106" s="5"/>
    </row>
    <row r="107" spans="1:1" ht="15">
      <c r="A107" s="9" t="s">
        <v>48</v>
      </c>
    </row>
    <row r="108" spans="1:1" ht="15">
      <c r="A108" s="5"/>
    </row>
    <row r="109" spans="1:1">
      <c r="A109" s="7" t="s">
        <v>49</v>
      </c>
    </row>
    <row r="110" spans="1:1" ht="15">
      <c r="A110" s="5"/>
    </row>
    <row r="111" spans="1:1" ht="15">
      <c r="A111" s="5" t="s">
        <v>50</v>
      </c>
    </row>
    <row r="112" spans="1:1" ht="15">
      <c r="A112" s="5"/>
    </row>
    <row r="113" spans="1:1" ht="15">
      <c r="A113" s="5"/>
    </row>
    <row r="114" spans="1:1" ht="15">
      <c r="A114" s="5"/>
    </row>
    <row r="115" spans="1:1">
      <c r="A115" s="7" t="s">
        <v>51</v>
      </c>
    </row>
    <row r="116" spans="1:1" ht="15.75">
      <c r="A116" s="6" t="s">
        <v>52</v>
      </c>
    </row>
    <row r="117" spans="1:1" ht="15.75">
      <c r="A117" s="6" t="s">
        <v>53</v>
      </c>
    </row>
    <row r="118" spans="1:1" ht="15.75">
      <c r="A118" s="6" t="s">
        <v>54</v>
      </c>
    </row>
    <row r="119" spans="1:1" ht="15.75">
      <c r="A119" s="6" t="s">
        <v>55</v>
      </c>
    </row>
    <row r="120" spans="1:1" ht="15.75">
      <c r="A120" s="6" t="s">
        <v>56</v>
      </c>
    </row>
    <row r="121" spans="1:1" ht="15">
      <c r="A121" s="5"/>
    </row>
    <row r="122" spans="1:1" ht="15">
      <c r="A122" s="5"/>
    </row>
    <row r="123" spans="1:1" ht="15">
      <c r="A123" s="5"/>
    </row>
    <row r="124" spans="1:1" ht="15">
      <c r="A124" s="5" t="s">
        <v>57</v>
      </c>
    </row>
    <row r="125" spans="1:1" ht="15">
      <c r="A125" s="5"/>
    </row>
    <row r="126" spans="1:1" ht="15">
      <c r="A126" s="5"/>
    </row>
    <row r="127" spans="1:1" ht="15">
      <c r="A127" s="5"/>
    </row>
    <row r="128" spans="1:1" ht="15">
      <c r="A128" s="5" t="s">
        <v>58</v>
      </c>
    </row>
    <row r="129" spans="1:1" ht="15">
      <c r="A129" s="5"/>
    </row>
    <row r="130" spans="1:1" ht="15">
      <c r="A130" s="5"/>
    </row>
    <row r="131" spans="1:1" ht="15">
      <c r="A131" s="5"/>
    </row>
    <row r="132" spans="1:1" ht="15">
      <c r="A132" s="5" t="s">
        <v>59</v>
      </c>
    </row>
    <row r="133" spans="1:1" ht="15">
      <c r="A133" s="5"/>
    </row>
    <row r="134" spans="1:1" ht="15">
      <c r="A134" s="5"/>
    </row>
    <row r="135" spans="1:1" ht="15">
      <c r="A135" s="5"/>
    </row>
    <row r="136" spans="1:1" ht="15">
      <c r="A136" s="5" t="s">
        <v>60</v>
      </c>
    </row>
    <row r="137" spans="1:1" ht="15">
      <c r="A137" s="5"/>
    </row>
    <row r="138" spans="1:1" ht="15">
      <c r="A138" s="5"/>
    </row>
    <row r="139" spans="1:1" ht="15">
      <c r="A139" s="5"/>
    </row>
    <row r="140" spans="1:1" ht="15">
      <c r="A140" s="5" t="s">
        <v>61</v>
      </c>
    </row>
    <row r="141" spans="1:1" ht="15">
      <c r="A141" s="5"/>
    </row>
    <row r="142" spans="1:1" ht="15">
      <c r="A142" s="5"/>
    </row>
    <row r="143" spans="1:1" ht="15">
      <c r="A143" s="5"/>
    </row>
    <row r="144" spans="1:1" ht="15">
      <c r="A144" s="5" t="s">
        <v>62</v>
      </c>
    </row>
    <row r="145" spans="1:1" ht="15">
      <c r="A145" s="5"/>
    </row>
    <row r="146" spans="1:1" ht="15">
      <c r="A146" s="5"/>
    </row>
    <row r="147" spans="1:1" ht="15">
      <c r="A147" s="5"/>
    </row>
    <row r="148" spans="1:1" ht="15">
      <c r="A148" s="5" t="s">
        <v>63</v>
      </c>
    </row>
    <row r="149" spans="1:1" ht="15">
      <c r="A149" s="5"/>
    </row>
    <row r="150" spans="1:1" ht="15">
      <c r="A150" s="5"/>
    </row>
    <row r="151" spans="1:1" ht="15">
      <c r="A151" s="5"/>
    </row>
    <row r="152" spans="1:1" ht="15">
      <c r="A152" s="5" t="s">
        <v>64</v>
      </c>
    </row>
    <row r="153" spans="1:1" ht="15">
      <c r="A153" s="5"/>
    </row>
    <row r="154" spans="1:1" ht="15">
      <c r="A154" s="5"/>
    </row>
    <row r="155" spans="1:1" ht="15">
      <c r="A155" s="5"/>
    </row>
    <row r="156" spans="1:1" ht="15">
      <c r="A156" s="5" t="s">
        <v>65</v>
      </c>
    </row>
    <row r="157" spans="1:1" ht="15">
      <c r="A157" s="5"/>
    </row>
    <row r="158" spans="1:1" ht="15">
      <c r="A158" s="5"/>
    </row>
    <row r="159" spans="1:1" ht="15">
      <c r="A159" s="5"/>
    </row>
    <row r="160" spans="1:1" ht="15">
      <c r="A160" s="5" t="s">
        <v>66</v>
      </c>
    </row>
    <row r="161" spans="1:1" ht="15">
      <c r="A161" s="5"/>
    </row>
    <row r="162" spans="1:1" ht="15">
      <c r="A162" s="5"/>
    </row>
    <row r="163" spans="1:1" ht="15">
      <c r="A163" s="5"/>
    </row>
    <row r="164" spans="1:1" ht="15.75">
      <c r="A164" s="6" t="s">
        <v>67</v>
      </c>
    </row>
    <row r="165" spans="1:1" ht="15">
      <c r="A165" s="5"/>
    </row>
    <row r="166" spans="1:1" ht="15.75">
      <c r="A166" s="6" t="s">
        <v>68</v>
      </c>
    </row>
    <row r="167" spans="1:1" ht="15">
      <c r="A167" s="5"/>
    </row>
    <row r="168" spans="1:1" ht="15.75">
      <c r="A168" s="6"/>
    </row>
    <row r="169" spans="1:1" ht="15">
      <c r="A169" s="5"/>
    </row>
    <row r="170" spans="1:1" ht="15">
      <c r="A170" s="5" t="s">
        <v>69</v>
      </c>
    </row>
    <row r="171" spans="1:1" ht="15">
      <c r="A171" s="5"/>
    </row>
    <row r="172" spans="1:1" ht="15">
      <c r="A172" s="5" t="s">
        <v>70</v>
      </c>
    </row>
    <row r="173" spans="1:1" ht="15">
      <c r="A173" s="5"/>
    </row>
    <row r="174" spans="1:1" ht="15">
      <c r="A174" s="5"/>
    </row>
    <row r="175" spans="1:1" ht="15">
      <c r="A175" s="5"/>
    </row>
    <row r="176" spans="1:1">
      <c r="A176" s="7" t="s">
        <v>71</v>
      </c>
    </row>
    <row r="177" spans="1:1" ht="15">
      <c r="A177" s="5"/>
    </row>
    <row r="178" spans="1:1">
      <c r="A178" s="7" t="s">
        <v>72</v>
      </c>
    </row>
    <row r="179" spans="1:1" ht="15">
      <c r="A179" s="5"/>
    </row>
    <row r="180" spans="1:1" ht="15">
      <c r="A180" s="5"/>
    </row>
    <row r="181" spans="1:1" ht="15">
      <c r="A181" s="5"/>
    </row>
    <row r="182" spans="1:1" ht="15">
      <c r="A182" s="5" t="s">
        <v>73</v>
      </c>
    </row>
    <row r="183" spans="1:1" ht="15">
      <c r="A183" s="5"/>
    </row>
    <row r="184" spans="1:1" ht="15">
      <c r="A184" s="4"/>
    </row>
    <row r="185" spans="1:1">
      <c r="A185" s="2"/>
    </row>
  </sheetData>
  <phoneticPr fontId="12" type="noConversion"/>
  <hyperlinks>
    <hyperlink ref="A28" r:id="rId1" display="mailto:[mailto:mmathurin@verdon.be]"/>
    <hyperlink ref="A109" r:id="rId2" display="http://www.verdon.be/"/>
    <hyperlink ref="A115" r:id="rId3" display="mailto:[mailto:Jean-Michel.Goeme@computerland.be]"/>
    <hyperlink ref="A176" r:id="rId4" display="mailto:jmg@computerland.be"/>
    <hyperlink ref="A178" r:id="rId5" display="http://www.computerland.be/"/>
  </hyperlinks>
  <pageMargins left="0.7" right="0.7" top="0.75" bottom="0.75" header="0.3" footer="0.3"/>
  <pageSetup paperSize="9" orientation="portrait" horizontalDpi="300" verticalDpi="30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Feuil2</vt:lpstr>
      <vt:lpstr>Feuil1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DEVEAUX</dc:creator>
  <cp:lastModifiedBy>Daniel DEVEAUX</cp:lastModifiedBy>
  <dcterms:created xsi:type="dcterms:W3CDTF">2010-06-23T15:05:26Z</dcterms:created>
  <dcterms:modified xsi:type="dcterms:W3CDTF">2012-02-06T18:05:09Z</dcterms:modified>
</cp:coreProperties>
</file>